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470" windowHeight="4785" tabRatio="935" activeTab="0"/>
  </bookViews>
  <sheets>
    <sheet name="敷地規模(外観)×ｱﾝｹｰﾄの回答の有無" sheetId="1" r:id="rId1"/>
    <sheet name="敷地規模(外観)×町家認識" sheetId="2" r:id="rId2"/>
    <sheet name="敷地規模(外観)×建築時期" sheetId="3" r:id="rId3"/>
    <sheet name="敷地規模(外観)×利用状況" sheetId="4" r:id="rId4"/>
    <sheet name="敷地規模(外観)×町家志向" sheetId="5" r:id="rId5"/>
    <sheet name="敷地規模(外観)×修繕経歴" sheetId="6" r:id="rId6"/>
    <sheet name="敷地規模(外観)×家族構成" sheetId="7" r:id="rId7"/>
    <sheet name="敷地規模(外観)×同居人数" sheetId="8" r:id="rId8"/>
    <sheet name="敷地規模(外観)×職業" sheetId="9" r:id="rId9"/>
    <sheet name="敷地規模(外観)×業種" sheetId="10" r:id="rId10"/>
  </sheets>
  <definedNames/>
  <calcPr fullCalcOnLoad="1"/>
</workbook>
</file>

<file path=xl/sharedStrings.xml><?xml version="1.0" encoding="utf-8"?>
<sst xmlns="http://schemas.openxmlformats.org/spreadsheetml/2006/main" count="183" uniqueCount="86">
  <si>
    <t>①伝統的町家</t>
  </si>
  <si>
    <t>②町家風建築</t>
  </si>
  <si>
    <t>③木造建築</t>
  </si>
  <si>
    <t>④その他</t>
  </si>
  <si>
    <t>⑤未記入</t>
  </si>
  <si>
    <t>①住宅専用</t>
  </si>
  <si>
    <t>②住宅･事業両用</t>
  </si>
  <si>
    <t>③事業専用</t>
  </si>
  <si>
    <t>⑥その他</t>
  </si>
  <si>
    <t>①町家様式がよい</t>
  </si>
  <si>
    <t>②どちらかというと町家様式がよい</t>
  </si>
  <si>
    <t>③近代的なビルがよい</t>
  </si>
  <si>
    <t>④どちらでもよい</t>
  </si>
  <si>
    <t>①頻繁に修繕</t>
  </si>
  <si>
    <t>②かつて修繕</t>
  </si>
  <si>
    <t>③最近修繕</t>
  </si>
  <si>
    <t>④したことがない</t>
  </si>
  <si>
    <t>④親子</t>
  </si>
  <si>
    <t>⑤３世代</t>
  </si>
  <si>
    <t>⑧その他</t>
  </si>
  <si>
    <t>⑨未記入</t>
  </si>
  <si>
    <t>合計</t>
  </si>
  <si>
    <t>①小規模（15坪未満）</t>
  </si>
  <si>
    <t>②中小規模（15～25坪）</t>
  </si>
  <si>
    <t>③中規模（25～45坪）</t>
  </si>
  <si>
    <t>④中大規模（45～70坪）</t>
  </si>
  <si>
    <t>⑤大規模（70坪～）</t>
  </si>
  <si>
    <t>規模不明</t>
  </si>
  <si>
    <t>町家認識</t>
  </si>
  <si>
    <t>町家志向</t>
  </si>
  <si>
    <t>①高齢
単身</t>
  </si>
  <si>
    <t>②高齢
夫婦</t>
  </si>
  <si>
    <t>③高齢
親子</t>
  </si>
  <si>
    <t>⑥65歳
未満
単身</t>
  </si>
  <si>
    <t>⑦65歳
未満
夫婦</t>
  </si>
  <si>
    <t>家族構成</t>
  </si>
  <si>
    <t>利用状況</t>
  </si>
  <si>
    <t>修繕経歴</t>
  </si>
  <si>
    <t>職業</t>
  </si>
  <si>
    <t>業種</t>
  </si>
  <si>
    <t>建築時期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</si>
  <si>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</si>
  <si>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</si>
  <si>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</si>
  <si>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</si>
  <si>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</si>
  <si>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</si>
  <si>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①自営
業者</t>
  </si>
  <si>
    <t>①
食料品
製造業</t>
  </si>
  <si>
    <t>②
伝統的
製造卸業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</si>
  <si>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</si>
  <si>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</si>
  <si>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</si>
  <si>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</si>
  <si>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</si>
  <si>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</si>
  <si>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</si>
  <si>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④一部
賃貸
(住宅用)</t>
  </si>
  <si>
    <t>⑤一部
賃貸
(事業用)</t>
  </si>
  <si>
    <t>⑦未記入</t>
  </si>
  <si>
    <t>同居人数</t>
  </si>
  <si>
    <t>②２人</t>
  </si>
  <si>
    <t>③３人</t>
  </si>
  <si>
    <t>④４人</t>
  </si>
  <si>
    <t>⑤５人</t>
  </si>
  <si>
    <t>⑥６人</t>
  </si>
  <si>
    <t>⑧未記入</t>
  </si>
  <si>
    <t>アンケートの回答の有無</t>
  </si>
  <si>
    <t>あり</t>
  </si>
  <si>
    <t>なし</t>
  </si>
  <si>
    <t>■京町家まちづくり調査</t>
  </si>
  <si>
    <t>②会社員</t>
  </si>
  <si>
    <t>③無職</t>
  </si>
  <si>
    <t>④その他</t>
  </si>
  <si>
    <t>⑤未記入</t>
  </si>
  <si>
    <t>⑦不明</t>
  </si>
  <si>
    <t>⑧未記入</t>
  </si>
  <si>
    <t>(母数-悉皆全京町家件数に対するアンケート配布数）</t>
  </si>
  <si>
    <t>(母数-アンケート全京町家件数）</t>
  </si>
  <si>
    <t>(母数-アンケート全京町家件数）</t>
  </si>
  <si>
    <t>①単身</t>
  </si>
  <si>
    <t>⑦７人以上</t>
  </si>
  <si>
    <t>(母数-アンケート全京町家件数(居住者））</t>
  </si>
  <si>
    <t>(母数-アンケート全京町家件数(居住者））</t>
  </si>
  <si>
    <t>(母数-アンケート全京町家件数(事業者））</t>
  </si>
  <si>
    <t>敷地規模(外観）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</si>
</sst>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.0%"/>
    <numFmt numFmtId="188" formatCode="#,##0_);[Red]\(#,##0\)"/>
  </numFmts>
  <fonts count="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86" fontId="1" fillId="0" borderId="2" xfId="0" applyNumberFormat="1" applyFont="1" applyBorder="1" applyAlignment="1">
      <alignment vertical="center"/>
    </xf>
    <xf numFmtId="186" fontId="1" fillId="0" borderId="3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86" fontId="1" fillId="0" borderId="4" xfId="0" applyNumberFormat="1" applyFont="1" applyBorder="1" applyAlignment="1">
      <alignment vertical="center"/>
    </xf>
    <xf numFmtId="0" fontId="1" fillId="0" borderId="5" xfId="0" applyNumberFormat="1" applyFont="1" applyFill="1" applyBorder="1" applyAlignment="1">
      <alignment horizontal="left" vertical="center" wrapText="1"/>
    </xf>
    <xf numFmtId="186" fontId="1" fillId="0" borderId="5" xfId="0" applyNumberFormat="1" applyFont="1" applyBorder="1" applyAlignment="1">
      <alignment vertical="center"/>
    </xf>
    <xf numFmtId="0" fontId="1" fillId="0" borderId="6" xfId="0" applyNumberFormat="1" applyFont="1" applyFill="1" applyBorder="1" applyAlignment="1">
      <alignment horizontal="left" vertical="center" wrapText="1"/>
    </xf>
    <xf numFmtId="186" fontId="1" fillId="0" borderId="6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88" fontId="1" fillId="0" borderId="4" xfId="0" applyNumberFormat="1" applyFont="1" applyBorder="1" applyAlignment="1">
      <alignment vertical="center"/>
    </xf>
    <xf numFmtId="0" fontId="1" fillId="2" borderId="1" xfId="20" applyFont="1" applyFill="1" applyBorder="1" applyAlignment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vertical="center"/>
    </xf>
    <xf numFmtId="188" fontId="1" fillId="0" borderId="6" xfId="0" applyNumberFormat="1" applyFont="1" applyBorder="1" applyAlignment="1">
      <alignment vertical="center"/>
    </xf>
    <xf numFmtId="188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3" borderId="1" xfId="20" applyFont="1" applyFill="1" applyBorder="1" applyAlignment="1">
      <alignment horizontal="center" vertical="center" wrapText="1"/>
      <protection/>
    </xf>
    <xf numFmtId="186" fontId="3" fillId="0" borderId="4" xfId="0" applyNumberFormat="1" applyFont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186" fontId="1" fillId="0" borderId="4" xfId="0" applyNumberFormat="1" applyFont="1" applyFill="1" applyBorder="1" applyAlignment="1">
      <alignment horizontal="right" vertical="center"/>
    </xf>
    <xf numFmtId="186" fontId="1" fillId="0" borderId="5" xfId="0" applyNumberFormat="1" applyFont="1" applyFill="1" applyBorder="1" applyAlignment="1">
      <alignment horizontal="right" vertical="center"/>
    </xf>
    <xf numFmtId="186" fontId="1" fillId="0" borderId="6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right" vertical="center"/>
    </xf>
    <xf numFmtId="186" fontId="1" fillId="0" borderId="8" xfId="0" applyNumberFormat="1" applyFont="1" applyFill="1" applyBorder="1" applyAlignment="1">
      <alignment horizontal="right" vertical="center"/>
    </xf>
    <xf numFmtId="186" fontId="1" fillId="0" borderId="9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11" xfId="0" applyNumberFormat="1" applyFont="1" applyFill="1" applyBorder="1" applyAlignment="1">
      <alignment horizontal="right" vertical="center"/>
    </xf>
    <xf numFmtId="186" fontId="1" fillId="0" borderId="12" xfId="0" applyNumberFormat="1" applyFont="1" applyFill="1" applyBorder="1" applyAlignment="1">
      <alignment horizontal="right" vertical="center"/>
    </xf>
    <xf numFmtId="188" fontId="1" fillId="0" borderId="4" xfId="0" applyNumberFormat="1" applyFont="1" applyFill="1" applyBorder="1" applyAlignment="1">
      <alignment horizontal="right" vertical="center"/>
    </xf>
    <xf numFmtId="188" fontId="1" fillId="0" borderId="5" xfId="0" applyNumberFormat="1" applyFont="1" applyFill="1" applyBorder="1" applyAlignment="1">
      <alignment horizontal="right" vertical="center"/>
    </xf>
    <xf numFmtId="188" fontId="1" fillId="0" borderId="6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M_C問01_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7.00390625" style="27" customWidth="1"/>
    <col min="2" max="4" width="10.625" style="27" customWidth="1"/>
    <col min="5" max="16384" width="9.00390625" style="27" customWidth="1"/>
  </cols>
  <sheetData>
    <row r="1" spans="1:2" ht="13.5" customHeight="1">
      <c r="A1" s="27" t="s">
        <v>70</v>
      </c>
      <c r="B1" s="27" t="s">
        <v>77</v>
      </c>
    </row>
    <row r="2" spans="1:4" ht="13.5" customHeight="1">
      <c r="A2" s="50" t="s">
        <v>85</v>
      </c>
      <c r="B2" s="51" t="s">
        <v>67</v>
      </c>
      <c r="C2" s="51"/>
      <c r="D2" s="51"/>
    </row>
    <row r="3" spans="1:4" ht="13.5" customHeight="1">
      <c r="A3" s="50"/>
      <c r="B3" s="23" t="s">
        <v>68</v>
      </c>
      <c r="C3" s="23" t="s">
        <v>69</v>
      </c>
      <c r="D3" s="23" t="s">
        <v>21</v>
      </c>
    </row>
    <row r="4" spans="1:4" ht="13.5" customHeight="1">
      <c r="A4" s="12" t="s">
        <v>22</v>
      </c>
      <c r="B4" s="35">
        <v>550</v>
      </c>
      <c r="C4" s="35">
        <v>3817</v>
      </c>
      <c r="D4" s="13">
        <f aca="true" t="shared" si="0" ref="D4:D10">SUM(B4,C4)</f>
        <v>4367</v>
      </c>
    </row>
    <row r="5" spans="1:4" ht="13.5" customHeight="1">
      <c r="A5" s="14" t="s">
        <v>23</v>
      </c>
      <c r="B5" s="36">
        <v>1025</v>
      </c>
      <c r="C5" s="36">
        <v>5685</v>
      </c>
      <c r="D5" s="15">
        <f t="shared" si="0"/>
        <v>6710</v>
      </c>
    </row>
    <row r="6" spans="1:4" ht="13.5" customHeight="1">
      <c r="A6" s="14" t="s">
        <v>24</v>
      </c>
      <c r="B6" s="36">
        <v>941</v>
      </c>
      <c r="C6" s="36">
        <v>3473</v>
      </c>
      <c r="D6" s="15">
        <f t="shared" si="0"/>
        <v>4414</v>
      </c>
    </row>
    <row r="7" spans="1:4" ht="13.5" customHeight="1">
      <c r="A7" s="14" t="s">
        <v>25</v>
      </c>
      <c r="B7" s="36">
        <v>326</v>
      </c>
      <c r="C7" s="36">
        <v>1055</v>
      </c>
      <c r="D7" s="15">
        <f t="shared" si="0"/>
        <v>1381</v>
      </c>
    </row>
    <row r="8" spans="1:4" ht="13.5" customHeight="1">
      <c r="A8" s="14" t="s">
        <v>26</v>
      </c>
      <c r="B8" s="36">
        <v>240</v>
      </c>
      <c r="C8" s="36">
        <v>610</v>
      </c>
      <c r="D8" s="15">
        <f t="shared" si="0"/>
        <v>850</v>
      </c>
    </row>
    <row r="9" spans="1:4" ht="13.5" customHeight="1">
      <c r="A9" s="16" t="s">
        <v>27</v>
      </c>
      <c r="B9" s="37">
        <v>145</v>
      </c>
      <c r="C9" s="37">
        <v>598</v>
      </c>
      <c r="D9" s="17">
        <f t="shared" si="0"/>
        <v>743</v>
      </c>
    </row>
    <row r="10" spans="1:4" ht="13.5" customHeight="1">
      <c r="A10" s="6" t="s">
        <v>21</v>
      </c>
      <c r="B10" s="8">
        <f>SUM(B4:B9)</f>
        <v>3227</v>
      </c>
      <c r="C10" s="8">
        <f>SUM(C4:C9)</f>
        <v>15238</v>
      </c>
      <c r="D10" s="8">
        <f t="shared" si="0"/>
        <v>18465</v>
      </c>
    </row>
  </sheetData>
  <mergeCells count="2">
    <mergeCell ref="A2:A3"/>
    <mergeCell ref="B2:D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11" width="6.50390625" style="1" customWidth="1"/>
    <col min="12" max="29" width="6.625" style="1" customWidth="1"/>
    <col min="30" max="16384" width="9.00390625" style="1" customWidth="1"/>
  </cols>
  <sheetData>
    <row r="1" spans="1:2" ht="13.5" customHeight="1">
      <c r="A1" s="27" t="s">
        <v>70</v>
      </c>
      <c r="B1" s="1" t="s">
        <v>84</v>
      </c>
    </row>
    <row r="2" spans="1:11" ht="13.5" customHeight="1">
      <c r="A2" s="50" t="s">
        <v>85</v>
      </c>
      <c r="B2" s="61" t="s">
        <v>39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45" customHeight="1">
      <c r="A3" s="50"/>
      <c r="B3" s="11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11" t="s">
        <v>56</v>
      </c>
      <c r="K3" s="9" t="s">
        <v>21</v>
      </c>
    </row>
    <row r="4" spans="1:11" ht="13.5" customHeight="1">
      <c r="A4" s="12" t="s">
        <v>22</v>
      </c>
      <c r="B4" s="44">
        <v>6</v>
      </c>
      <c r="C4" s="44">
        <v>19</v>
      </c>
      <c r="D4" s="44">
        <v>34</v>
      </c>
      <c r="E4" s="44">
        <v>21</v>
      </c>
      <c r="F4" s="44">
        <v>5</v>
      </c>
      <c r="G4" s="44">
        <v>17</v>
      </c>
      <c r="H4" s="44">
        <v>1</v>
      </c>
      <c r="I4" s="44">
        <v>10</v>
      </c>
      <c r="J4" s="44">
        <v>55</v>
      </c>
      <c r="K4" s="21">
        <f aca="true" t="shared" si="0" ref="K4:K9">SUM(B4:J4)</f>
        <v>168</v>
      </c>
    </row>
    <row r="5" spans="1:11" ht="13.5" customHeight="1">
      <c r="A5" s="14" t="s">
        <v>23</v>
      </c>
      <c r="B5" s="45">
        <v>10</v>
      </c>
      <c r="C5" s="45">
        <v>55</v>
      </c>
      <c r="D5" s="45">
        <v>74</v>
      </c>
      <c r="E5" s="45">
        <v>36</v>
      </c>
      <c r="F5" s="45">
        <v>13</v>
      </c>
      <c r="G5" s="45">
        <v>25</v>
      </c>
      <c r="H5" s="45">
        <v>11</v>
      </c>
      <c r="I5" s="45">
        <v>21</v>
      </c>
      <c r="J5" s="45">
        <v>128</v>
      </c>
      <c r="K5" s="24">
        <f t="shared" si="0"/>
        <v>373</v>
      </c>
    </row>
    <row r="6" spans="1:11" ht="13.5" customHeight="1">
      <c r="A6" s="14" t="s">
        <v>24</v>
      </c>
      <c r="B6" s="45">
        <v>16</v>
      </c>
      <c r="C6" s="45">
        <v>81</v>
      </c>
      <c r="D6" s="45">
        <v>89</v>
      </c>
      <c r="E6" s="45">
        <v>28</v>
      </c>
      <c r="F6" s="45">
        <v>12</v>
      </c>
      <c r="G6" s="45">
        <v>23</v>
      </c>
      <c r="H6" s="45">
        <v>12</v>
      </c>
      <c r="I6" s="45">
        <v>23</v>
      </c>
      <c r="J6" s="45">
        <v>110</v>
      </c>
      <c r="K6" s="24">
        <f t="shared" si="0"/>
        <v>394</v>
      </c>
    </row>
    <row r="7" spans="1:11" ht="13.5" customHeight="1">
      <c r="A7" s="14" t="s">
        <v>25</v>
      </c>
      <c r="B7" s="45">
        <v>6</v>
      </c>
      <c r="C7" s="45">
        <v>36</v>
      </c>
      <c r="D7" s="45">
        <v>24</v>
      </c>
      <c r="E7" s="45">
        <v>8</v>
      </c>
      <c r="F7" s="45">
        <v>9</v>
      </c>
      <c r="G7" s="45">
        <v>1</v>
      </c>
      <c r="H7" s="45">
        <v>6</v>
      </c>
      <c r="I7" s="45">
        <v>14</v>
      </c>
      <c r="J7" s="45">
        <v>50</v>
      </c>
      <c r="K7" s="24">
        <f t="shared" si="0"/>
        <v>154</v>
      </c>
    </row>
    <row r="8" spans="1:11" ht="13.5" customHeight="1">
      <c r="A8" s="14" t="s">
        <v>26</v>
      </c>
      <c r="B8" s="45">
        <v>2</v>
      </c>
      <c r="C8" s="45">
        <v>32</v>
      </c>
      <c r="D8" s="45">
        <v>13</v>
      </c>
      <c r="E8" s="45">
        <v>11</v>
      </c>
      <c r="F8" s="45">
        <v>2</v>
      </c>
      <c r="G8" s="45">
        <v>3</v>
      </c>
      <c r="H8" s="45">
        <v>1</v>
      </c>
      <c r="I8" s="45">
        <v>11</v>
      </c>
      <c r="J8" s="45">
        <v>36</v>
      </c>
      <c r="K8" s="24">
        <f t="shared" si="0"/>
        <v>111</v>
      </c>
    </row>
    <row r="9" spans="1:11" ht="13.5" customHeight="1">
      <c r="A9" s="16" t="s">
        <v>27</v>
      </c>
      <c r="B9" s="46">
        <v>1</v>
      </c>
      <c r="C9" s="46">
        <v>11</v>
      </c>
      <c r="D9" s="46">
        <v>7</v>
      </c>
      <c r="E9" s="46">
        <v>13</v>
      </c>
      <c r="F9" s="46">
        <v>3</v>
      </c>
      <c r="G9" s="46">
        <v>3</v>
      </c>
      <c r="H9" s="46">
        <v>0</v>
      </c>
      <c r="I9" s="46">
        <v>5</v>
      </c>
      <c r="J9" s="46">
        <v>18</v>
      </c>
      <c r="K9" s="25">
        <f t="shared" si="0"/>
        <v>61</v>
      </c>
    </row>
    <row r="10" spans="1:11" ht="13.5" customHeight="1">
      <c r="A10" s="6" t="s">
        <v>21</v>
      </c>
      <c r="B10" s="26">
        <f>SUM(B4:B9)</f>
        <v>41</v>
      </c>
      <c r="C10" s="26">
        <f aca="true" t="shared" si="1" ref="C10:K10">SUM(C4:C9)</f>
        <v>234</v>
      </c>
      <c r="D10" s="26">
        <f t="shared" si="1"/>
        <v>241</v>
      </c>
      <c r="E10" s="26">
        <f t="shared" si="1"/>
        <v>117</v>
      </c>
      <c r="F10" s="26">
        <f t="shared" si="1"/>
        <v>44</v>
      </c>
      <c r="G10" s="26">
        <f t="shared" si="1"/>
        <v>72</v>
      </c>
      <c r="H10" s="26">
        <f t="shared" si="1"/>
        <v>31</v>
      </c>
      <c r="I10" s="26">
        <f t="shared" si="1"/>
        <v>84</v>
      </c>
      <c r="J10" s="26">
        <f t="shared" si="1"/>
        <v>397</v>
      </c>
      <c r="K10" s="26">
        <f t="shared" si="1"/>
        <v>1261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7" width="10.75390625" style="1" customWidth="1"/>
    <col min="8" max="8" width="6.625" style="1" customWidth="1"/>
    <col min="9" max="17" width="5.375" style="1" customWidth="1"/>
    <col min="18" max="16384" width="9.00390625" style="1" customWidth="1"/>
  </cols>
  <sheetData>
    <row r="1" spans="1:2" ht="13.5" customHeight="1">
      <c r="A1" s="27" t="s">
        <v>70</v>
      </c>
      <c r="B1" s="1" t="s">
        <v>78</v>
      </c>
    </row>
    <row r="2" spans="1:7" ht="13.5" customHeight="1">
      <c r="A2" s="52" t="s">
        <v>85</v>
      </c>
      <c r="B2" s="52" t="s">
        <v>28</v>
      </c>
      <c r="C2" s="52"/>
      <c r="D2" s="52"/>
      <c r="E2" s="52"/>
      <c r="F2" s="52"/>
      <c r="G2" s="52"/>
    </row>
    <row r="3" spans="1:7" ht="13.5" customHeight="1">
      <c r="A3" s="52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21</v>
      </c>
    </row>
    <row r="4" spans="1:7" ht="13.5" customHeight="1">
      <c r="A4" s="18" t="s">
        <v>22</v>
      </c>
      <c r="B4" s="35">
        <v>14</v>
      </c>
      <c r="C4" s="35">
        <v>76</v>
      </c>
      <c r="D4" s="35">
        <v>401</v>
      </c>
      <c r="E4" s="35">
        <v>36</v>
      </c>
      <c r="F4" s="35">
        <v>23</v>
      </c>
      <c r="G4" s="13">
        <f aca="true" t="shared" si="0" ref="G4:G9">SUM(B4,C4,D4,E4,F4)</f>
        <v>550</v>
      </c>
    </row>
    <row r="5" spans="1:7" ht="13.5" customHeight="1">
      <c r="A5" s="19" t="s">
        <v>23</v>
      </c>
      <c r="B5" s="36">
        <v>51</v>
      </c>
      <c r="C5" s="36">
        <v>173</v>
      </c>
      <c r="D5" s="36">
        <v>730</v>
      </c>
      <c r="E5" s="36">
        <v>35</v>
      </c>
      <c r="F5" s="36">
        <v>36</v>
      </c>
      <c r="G5" s="15">
        <f t="shared" si="0"/>
        <v>1025</v>
      </c>
    </row>
    <row r="6" spans="1:7" ht="13.5" customHeight="1">
      <c r="A6" s="19" t="s">
        <v>24</v>
      </c>
      <c r="B6" s="36">
        <v>93</v>
      </c>
      <c r="C6" s="36">
        <v>226</v>
      </c>
      <c r="D6" s="36">
        <v>549</v>
      </c>
      <c r="E6" s="36">
        <v>44</v>
      </c>
      <c r="F6" s="36">
        <v>29</v>
      </c>
      <c r="G6" s="15">
        <f t="shared" si="0"/>
        <v>941</v>
      </c>
    </row>
    <row r="7" spans="1:7" ht="13.5" customHeight="1">
      <c r="A7" s="19" t="s">
        <v>25</v>
      </c>
      <c r="B7" s="36">
        <v>55</v>
      </c>
      <c r="C7" s="36">
        <v>90</v>
      </c>
      <c r="D7" s="36">
        <v>168</v>
      </c>
      <c r="E7" s="36">
        <v>6</v>
      </c>
      <c r="F7" s="36">
        <v>7</v>
      </c>
      <c r="G7" s="15">
        <f t="shared" si="0"/>
        <v>326</v>
      </c>
    </row>
    <row r="8" spans="1:7" ht="13.5" customHeight="1">
      <c r="A8" s="19" t="s">
        <v>26</v>
      </c>
      <c r="B8" s="36">
        <v>61</v>
      </c>
      <c r="C8" s="36">
        <v>76</v>
      </c>
      <c r="D8" s="36">
        <v>77</v>
      </c>
      <c r="E8" s="36">
        <v>20</v>
      </c>
      <c r="F8" s="36">
        <v>6</v>
      </c>
      <c r="G8" s="15">
        <f t="shared" si="0"/>
        <v>240</v>
      </c>
    </row>
    <row r="9" spans="1:7" ht="13.5" customHeight="1">
      <c r="A9" s="20" t="s">
        <v>27</v>
      </c>
      <c r="B9" s="37">
        <v>10</v>
      </c>
      <c r="C9" s="37">
        <v>34</v>
      </c>
      <c r="D9" s="37">
        <v>94</v>
      </c>
      <c r="E9" s="37">
        <v>5</v>
      </c>
      <c r="F9" s="37">
        <v>2</v>
      </c>
      <c r="G9" s="17">
        <f t="shared" si="0"/>
        <v>145</v>
      </c>
    </row>
    <row r="10" spans="1:7" ht="13.5" customHeight="1">
      <c r="A10" s="2" t="s">
        <v>21</v>
      </c>
      <c r="B10" s="8">
        <f aca="true" t="shared" si="1" ref="B10:G10">SUM(B4:B9)</f>
        <v>284</v>
      </c>
      <c r="C10" s="8">
        <f t="shared" si="1"/>
        <v>675</v>
      </c>
      <c r="D10" s="8">
        <f t="shared" si="1"/>
        <v>2019</v>
      </c>
      <c r="E10" s="8">
        <f t="shared" si="1"/>
        <v>146</v>
      </c>
      <c r="F10" s="8">
        <f t="shared" si="1"/>
        <v>103</v>
      </c>
      <c r="G10" s="8">
        <f t="shared" si="1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10" width="7.125" style="1" customWidth="1"/>
    <col min="11" max="64" width="6.625" style="1" customWidth="1"/>
    <col min="65" max="16384" width="9.00390625" style="1" customWidth="1"/>
  </cols>
  <sheetData>
    <row r="1" spans="1:2" ht="13.5" customHeight="1">
      <c r="A1" s="27" t="s">
        <v>70</v>
      </c>
      <c r="B1" s="1" t="s">
        <v>79</v>
      </c>
    </row>
    <row r="2" spans="1:10" ht="13.5" customHeight="1">
      <c r="A2" s="52" t="s">
        <v>85</v>
      </c>
      <c r="B2" s="53" t="s">
        <v>40</v>
      </c>
      <c r="C2" s="54"/>
      <c r="D2" s="54"/>
      <c r="E2" s="54"/>
      <c r="F2" s="54"/>
      <c r="G2" s="54"/>
      <c r="H2" s="54"/>
      <c r="I2" s="54"/>
      <c r="J2" s="55"/>
    </row>
    <row r="3" spans="1:10" ht="26.25" customHeight="1">
      <c r="A3" s="52"/>
      <c r="B3" s="11" t="s">
        <v>41</v>
      </c>
      <c r="C3" s="11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9" t="s">
        <v>75</v>
      </c>
      <c r="I3" s="9" t="s">
        <v>76</v>
      </c>
      <c r="J3" s="9" t="s">
        <v>21</v>
      </c>
    </row>
    <row r="4" spans="1:10" ht="13.5" customHeight="1">
      <c r="A4" s="18" t="s">
        <v>22</v>
      </c>
      <c r="B4" s="38">
        <v>8</v>
      </c>
      <c r="C4" s="39">
        <v>22</v>
      </c>
      <c r="D4" s="38">
        <v>76</v>
      </c>
      <c r="E4" s="39">
        <v>96</v>
      </c>
      <c r="F4" s="38">
        <v>199</v>
      </c>
      <c r="G4" s="39">
        <v>75</v>
      </c>
      <c r="H4" s="38">
        <v>59</v>
      </c>
      <c r="I4" s="39">
        <v>15</v>
      </c>
      <c r="J4" s="13">
        <f aca="true" t="shared" si="0" ref="J4:J9">SUM(B4,C4,D4,E4,F4,G4,H4,I4)</f>
        <v>550</v>
      </c>
    </row>
    <row r="5" spans="1:10" ht="13.5" customHeight="1">
      <c r="A5" s="19" t="s">
        <v>23</v>
      </c>
      <c r="B5" s="40">
        <v>15</v>
      </c>
      <c r="C5" s="41">
        <v>63</v>
      </c>
      <c r="D5" s="40">
        <v>140</v>
      </c>
      <c r="E5" s="41">
        <v>228</v>
      </c>
      <c r="F5" s="40">
        <v>329</v>
      </c>
      <c r="G5" s="41">
        <v>141</v>
      </c>
      <c r="H5" s="40">
        <v>90</v>
      </c>
      <c r="I5" s="41">
        <v>19</v>
      </c>
      <c r="J5" s="15">
        <f t="shared" si="0"/>
        <v>1025</v>
      </c>
    </row>
    <row r="6" spans="1:10" ht="13.5" customHeight="1">
      <c r="A6" s="19" t="s">
        <v>24</v>
      </c>
      <c r="B6" s="40">
        <v>26</v>
      </c>
      <c r="C6" s="41">
        <v>71</v>
      </c>
      <c r="D6" s="40">
        <v>158</v>
      </c>
      <c r="E6" s="41">
        <v>236</v>
      </c>
      <c r="F6" s="40">
        <v>269</v>
      </c>
      <c r="G6" s="41">
        <v>104</v>
      </c>
      <c r="H6" s="40">
        <v>59</v>
      </c>
      <c r="I6" s="41">
        <v>18</v>
      </c>
      <c r="J6" s="15">
        <f t="shared" si="0"/>
        <v>941</v>
      </c>
    </row>
    <row r="7" spans="1:10" ht="13.5" customHeight="1">
      <c r="A7" s="19" t="s">
        <v>25</v>
      </c>
      <c r="B7" s="40">
        <v>15</v>
      </c>
      <c r="C7" s="41">
        <v>42</v>
      </c>
      <c r="D7" s="40">
        <v>59</v>
      </c>
      <c r="E7" s="41">
        <v>55</v>
      </c>
      <c r="F7" s="40">
        <v>98</v>
      </c>
      <c r="G7" s="41">
        <v>39</v>
      </c>
      <c r="H7" s="40">
        <v>13</v>
      </c>
      <c r="I7" s="41">
        <v>5</v>
      </c>
      <c r="J7" s="15">
        <f t="shared" si="0"/>
        <v>326</v>
      </c>
    </row>
    <row r="8" spans="1:10" ht="13.5" customHeight="1">
      <c r="A8" s="19" t="s">
        <v>26</v>
      </c>
      <c r="B8" s="40">
        <v>29</v>
      </c>
      <c r="C8" s="41">
        <v>43</v>
      </c>
      <c r="D8" s="40">
        <v>28</v>
      </c>
      <c r="E8" s="41">
        <v>45</v>
      </c>
      <c r="F8" s="40">
        <v>55</v>
      </c>
      <c r="G8" s="41">
        <v>22</v>
      </c>
      <c r="H8" s="40">
        <v>13</v>
      </c>
      <c r="I8" s="41">
        <v>5</v>
      </c>
      <c r="J8" s="15">
        <f t="shared" si="0"/>
        <v>240</v>
      </c>
    </row>
    <row r="9" spans="1:10" ht="13.5" customHeight="1">
      <c r="A9" s="20" t="s">
        <v>27</v>
      </c>
      <c r="B9" s="42">
        <v>2</v>
      </c>
      <c r="C9" s="43">
        <v>13</v>
      </c>
      <c r="D9" s="42">
        <v>23</v>
      </c>
      <c r="E9" s="43">
        <v>35</v>
      </c>
      <c r="F9" s="42">
        <v>40</v>
      </c>
      <c r="G9" s="43">
        <v>21</v>
      </c>
      <c r="H9" s="42">
        <v>11</v>
      </c>
      <c r="I9" s="43">
        <v>0</v>
      </c>
      <c r="J9" s="17">
        <f t="shared" si="0"/>
        <v>145</v>
      </c>
    </row>
    <row r="10" spans="1:10" ht="13.5" customHeight="1">
      <c r="A10" s="2" t="s">
        <v>21</v>
      </c>
      <c r="B10" s="3">
        <f>SUM(B4:B9)</f>
        <v>95</v>
      </c>
      <c r="C10" s="4">
        <f aca="true" t="shared" si="1" ref="C10:J10">SUM(C4:C9)</f>
        <v>254</v>
      </c>
      <c r="D10" s="3">
        <f t="shared" si="1"/>
        <v>484</v>
      </c>
      <c r="E10" s="4">
        <f t="shared" si="1"/>
        <v>695</v>
      </c>
      <c r="F10" s="3">
        <f t="shared" si="1"/>
        <v>990</v>
      </c>
      <c r="G10" s="4">
        <f t="shared" si="1"/>
        <v>402</v>
      </c>
      <c r="H10" s="3">
        <f t="shared" si="1"/>
        <v>245</v>
      </c>
      <c r="I10" s="4">
        <f t="shared" si="1"/>
        <v>62</v>
      </c>
      <c r="J10" s="8">
        <f t="shared" si="1"/>
        <v>3227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4" width="6.375" style="1" customWidth="1"/>
    <col min="5" max="10" width="6.625" style="1" customWidth="1"/>
    <col min="11" max="11" width="6.25390625" style="1" customWidth="1"/>
    <col min="12" max="30" width="6.125" style="1" customWidth="1"/>
    <col min="31" max="16384" width="9.00390625" style="1" customWidth="1"/>
  </cols>
  <sheetData>
    <row r="1" spans="1:2" ht="13.5" customHeight="1">
      <c r="A1" s="27" t="s">
        <v>70</v>
      </c>
      <c r="B1" s="1" t="s">
        <v>79</v>
      </c>
    </row>
    <row r="2" spans="1:9" ht="13.5" customHeight="1">
      <c r="A2" s="52" t="s">
        <v>85</v>
      </c>
      <c r="B2" s="53" t="s">
        <v>36</v>
      </c>
      <c r="C2" s="54"/>
      <c r="D2" s="54"/>
      <c r="E2" s="54"/>
      <c r="F2" s="54"/>
      <c r="G2" s="54"/>
      <c r="H2" s="54"/>
      <c r="I2" s="55"/>
    </row>
    <row r="3" spans="1:9" ht="52.5" customHeight="1">
      <c r="A3" s="52"/>
      <c r="B3" s="11" t="s">
        <v>5</v>
      </c>
      <c r="C3" s="11" t="s">
        <v>6</v>
      </c>
      <c r="D3" s="11" t="s">
        <v>7</v>
      </c>
      <c r="E3" s="11" t="s">
        <v>57</v>
      </c>
      <c r="F3" s="11" t="s">
        <v>58</v>
      </c>
      <c r="G3" s="11" t="s">
        <v>8</v>
      </c>
      <c r="H3" s="11" t="s">
        <v>59</v>
      </c>
      <c r="I3" s="11" t="s">
        <v>21</v>
      </c>
    </row>
    <row r="4" spans="1:9" ht="13.5" customHeight="1">
      <c r="A4" s="18" t="s">
        <v>22</v>
      </c>
      <c r="B4" s="35">
        <v>362</v>
      </c>
      <c r="C4" s="35">
        <v>134</v>
      </c>
      <c r="D4" s="35">
        <v>27</v>
      </c>
      <c r="E4" s="35">
        <v>5</v>
      </c>
      <c r="F4" s="35">
        <v>10</v>
      </c>
      <c r="G4" s="35">
        <v>4</v>
      </c>
      <c r="H4" s="35">
        <v>8</v>
      </c>
      <c r="I4" s="13">
        <f>SUM(B4:H4)</f>
        <v>550</v>
      </c>
    </row>
    <row r="5" spans="1:9" ht="13.5" customHeight="1">
      <c r="A5" s="19" t="s">
        <v>23</v>
      </c>
      <c r="B5" s="36">
        <v>617</v>
      </c>
      <c r="C5" s="36">
        <v>326</v>
      </c>
      <c r="D5" s="36">
        <v>43</v>
      </c>
      <c r="E5" s="36">
        <v>10</v>
      </c>
      <c r="F5" s="36">
        <v>11</v>
      </c>
      <c r="G5" s="36">
        <v>5</v>
      </c>
      <c r="H5" s="36">
        <v>13</v>
      </c>
      <c r="I5" s="15">
        <f aca="true" t="shared" si="0" ref="I5:I10">SUM(B5:H5)</f>
        <v>1025</v>
      </c>
    </row>
    <row r="6" spans="1:9" ht="13.5" customHeight="1">
      <c r="A6" s="19" t="s">
        <v>24</v>
      </c>
      <c r="B6" s="36">
        <v>497</v>
      </c>
      <c r="C6" s="36">
        <v>351</v>
      </c>
      <c r="D6" s="36">
        <v>41</v>
      </c>
      <c r="E6" s="36">
        <v>20</v>
      </c>
      <c r="F6" s="36">
        <v>14</v>
      </c>
      <c r="G6" s="36">
        <v>8</v>
      </c>
      <c r="H6" s="36">
        <v>10</v>
      </c>
      <c r="I6" s="15">
        <f t="shared" si="0"/>
        <v>941</v>
      </c>
    </row>
    <row r="7" spans="1:9" ht="13.5" customHeight="1">
      <c r="A7" s="19" t="s">
        <v>25</v>
      </c>
      <c r="B7" s="36">
        <v>155</v>
      </c>
      <c r="C7" s="36">
        <v>132</v>
      </c>
      <c r="D7" s="36">
        <v>22</v>
      </c>
      <c r="E7" s="36">
        <v>8</v>
      </c>
      <c r="F7" s="36">
        <v>5</v>
      </c>
      <c r="G7" s="36">
        <v>2</v>
      </c>
      <c r="H7" s="36">
        <v>2</v>
      </c>
      <c r="I7" s="15">
        <f t="shared" si="0"/>
        <v>326</v>
      </c>
    </row>
    <row r="8" spans="1:9" ht="13.5" customHeight="1">
      <c r="A8" s="19" t="s">
        <v>26</v>
      </c>
      <c r="B8" s="36">
        <v>114</v>
      </c>
      <c r="C8" s="36">
        <v>97</v>
      </c>
      <c r="D8" s="36">
        <v>14</v>
      </c>
      <c r="E8" s="36">
        <v>5</v>
      </c>
      <c r="F8" s="36">
        <v>4</v>
      </c>
      <c r="G8" s="36">
        <v>3</v>
      </c>
      <c r="H8" s="36">
        <v>3</v>
      </c>
      <c r="I8" s="15">
        <f t="shared" si="0"/>
        <v>240</v>
      </c>
    </row>
    <row r="9" spans="1:9" ht="13.5" customHeight="1">
      <c r="A9" s="20" t="s">
        <v>27</v>
      </c>
      <c r="B9" s="37">
        <v>79</v>
      </c>
      <c r="C9" s="37">
        <v>52</v>
      </c>
      <c r="D9" s="37">
        <v>8</v>
      </c>
      <c r="E9" s="37">
        <v>4</v>
      </c>
      <c r="F9" s="37">
        <v>1</v>
      </c>
      <c r="G9" s="37">
        <v>1</v>
      </c>
      <c r="H9" s="37">
        <v>0</v>
      </c>
      <c r="I9" s="17">
        <f t="shared" si="0"/>
        <v>145</v>
      </c>
    </row>
    <row r="10" spans="1:9" ht="13.5" customHeight="1">
      <c r="A10" s="2" t="s">
        <v>21</v>
      </c>
      <c r="B10" s="8">
        <f aca="true" t="shared" si="1" ref="B10:H10">SUM(B4:B9)</f>
        <v>1824</v>
      </c>
      <c r="C10" s="8">
        <f t="shared" si="1"/>
        <v>1092</v>
      </c>
      <c r="D10" s="8">
        <f t="shared" si="1"/>
        <v>155</v>
      </c>
      <c r="E10" s="8">
        <f t="shared" si="1"/>
        <v>52</v>
      </c>
      <c r="F10" s="8">
        <f t="shared" si="1"/>
        <v>45</v>
      </c>
      <c r="G10" s="8">
        <f t="shared" si="1"/>
        <v>23</v>
      </c>
      <c r="H10" s="8">
        <f t="shared" si="1"/>
        <v>36</v>
      </c>
      <c r="I10" s="8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5" customWidth="1"/>
    <col min="2" max="7" width="10.75390625" style="5" customWidth="1"/>
    <col min="8" max="14" width="6.625" style="5" customWidth="1"/>
    <col min="15" max="16384" width="9.00390625" style="5" customWidth="1"/>
  </cols>
  <sheetData>
    <row r="1" spans="1:2" ht="13.5" customHeight="1">
      <c r="A1" s="27" t="s">
        <v>70</v>
      </c>
      <c r="B1" s="5" t="s">
        <v>79</v>
      </c>
    </row>
    <row r="2" spans="1:7" ht="13.5" customHeight="1">
      <c r="A2" s="50" t="s">
        <v>85</v>
      </c>
      <c r="B2" s="56" t="s">
        <v>29</v>
      </c>
      <c r="C2" s="56"/>
      <c r="D2" s="56"/>
      <c r="E2" s="56"/>
      <c r="F2" s="56"/>
      <c r="G2" s="56"/>
    </row>
    <row r="3" spans="1:7" ht="57.75" customHeight="1">
      <c r="A3" s="50"/>
      <c r="B3" s="10" t="s">
        <v>9</v>
      </c>
      <c r="C3" s="10" t="s">
        <v>10</v>
      </c>
      <c r="D3" s="10" t="s">
        <v>11</v>
      </c>
      <c r="E3" s="10" t="s">
        <v>12</v>
      </c>
      <c r="F3" s="10" t="s">
        <v>4</v>
      </c>
      <c r="G3" s="10" t="s">
        <v>4</v>
      </c>
    </row>
    <row r="4" spans="1:7" ht="13.5" customHeight="1">
      <c r="A4" s="12" t="s">
        <v>22</v>
      </c>
      <c r="B4" s="35">
        <v>28</v>
      </c>
      <c r="C4" s="35">
        <v>207</v>
      </c>
      <c r="D4" s="35">
        <v>26</v>
      </c>
      <c r="E4" s="35">
        <v>228</v>
      </c>
      <c r="F4" s="35">
        <v>61</v>
      </c>
      <c r="G4" s="13">
        <f aca="true" t="shared" si="0" ref="G4:G9">SUM(B4,C4,D4,E4,F4)</f>
        <v>550</v>
      </c>
    </row>
    <row r="5" spans="1:7" ht="13.5" customHeight="1">
      <c r="A5" s="14" t="s">
        <v>23</v>
      </c>
      <c r="B5" s="36">
        <v>86</v>
      </c>
      <c r="C5" s="36">
        <v>403</v>
      </c>
      <c r="D5" s="36">
        <v>44</v>
      </c>
      <c r="E5" s="36">
        <v>395</v>
      </c>
      <c r="F5" s="36">
        <v>97</v>
      </c>
      <c r="G5" s="15">
        <f t="shared" si="0"/>
        <v>1025</v>
      </c>
    </row>
    <row r="6" spans="1:7" ht="13.5" customHeight="1">
      <c r="A6" s="14" t="s">
        <v>24</v>
      </c>
      <c r="B6" s="36">
        <v>92</v>
      </c>
      <c r="C6" s="36">
        <v>404</v>
      </c>
      <c r="D6" s="36">
        <v>48</v>
      </c>
      <c r="E6" s="36">
        <v>317</v>
      </c>
      <c r="F6" s="36">
        <v>80</v>
      </c>
      <c r="G6" s="15">
        <f t="shared" si="0"/>
        <v>941</v>
      </c>
    </row>
    <row r="7" spans="1:7" ht="13.5" customHeight="1">
      <c r="A7" s="14" t="s">
        <v>25</v>
      </c>
      <c r="B7" s="36">
        <v>43</v>
      </c>
      <c r="C7" s="36">
        <v>134</v>
      </c>
      <c r="D7" s="36">
        <v>13</v>
      </c>
      <c r="E7" s="36">
        <v>114</v>
      </c>
      <c r="F7" s="36">
        <v>22</v>
      </c>
      <c r="G7" s="15">
        <f t="shared" si="0"/>
        <v>326</v>
      </c>
    </row>
    <row r="8" spans="1:7" ht="13.5" customHeight="1">
      <c r="A8" s="14" t="s">
        <v>26</v>
      </c>
      <c r="B8" s="36">
        <v>57</v>
      </c>
      <c r="C8" s="36">
        <v>101</v>
      </c>
      <c r="D8" s="36">
        <v>5</v>
      </c>
      <c r="E8" s="36">
        <v>57</v>
      </c>
      <c r="F8" s="36">
        <v>20</v>
      </c>
      <c r="G8" s="15">
        <f t="shared" si="0"/>
        <v>240</v>
      </c>
    </row>
    <row r="9" spans="1:7" ht="13.5" customHeight="1">
      <c r="A9" s="16" t="s">
        <v>27</v>
      </c>
      <c r="B9" s="37">
        <v>14</v>
      </c>
      <c r="C9" s="37">
        <v>63</v>
      </c>
      <c r="D9" s="37">
        <v>3</v>
      </c>
      <c r="E9" s="37">
        <v>48</v>
      </c>
      <c r="F9" s="37">
        <v>17</v>
      </c>
      <c r="G9" s="17">
        <f t="shared" si="0"/>
        <v>145</v>
      </c>
    </row>
    <row r="10" spans="1:7" ht="13.5" customHeight="1">
      <c r="A10" s="6" t="s">
        <v>21</v>
      </c>
      <c r="B10" s="8">
        <f aca="true" t="shared" si="1" ref="B10:G10">SUM(B4:B9)</f>
        <v>320</v>
      </c>
      <c r="C10" s="8">
        <f t="shared" si="1"/>
        <v>1312</v>
      </c>
      <c r="D10" s="8">
        <f t="shared" si="1"/>
        <v>139</v>
      </c>
      <c r="E10" s="8">
        <f t="shared" si="1"/>
        <v>1159</v>
      </c>
      <c r="F10" s="8">
        <f t="shared" si="1"/>
        <v>297</v>
      </c>
      <c r="G10" s="8">
        <f t="shared" si="1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5" customWidth="1"/>
    <col min="2" max="4" width="10.625" style="5" customWidth="1"/>
    <col min="5" max="5" width="12.00390625" style="5" customWidth="1"/>
    <col min="6" max="7" width="10.625" style="5" customWidth="1"/>
    <col min="8" max="9" width="6.625" style="5" customWidth="1"/>
    <col min="10" max="16384" width="9.00390625" style="5" customWidth="1"/>
  </cols>
  <sheetData>
    <row r="1" spans="1:2" ht="13.5" customHeight="1">
      <c r="A1" s="27" t="s">
        <v>70</v>
      </c>
      <c r="B1" s="5" t="s">
        <v>79</v>
      </c>
    </row>
    <row r="2" spans="1:7" ht="13.5" customHeight="1">
      <c r="A2" s="50" t="s">
        <v>85</v>
      </c>
      <c r="B2" s="57" t="s">
        <v>37</v>
      </c>
      <c r="C2" s="58"/>
      <c r="D2" s="58"/>
      <c r="E2" s="58"/>
      <c r="F2" s="58"/>
      <c r="G2" s="59"/>
    </row>
    <row r="3" spans="1:7" ht="13.5" customHeight="1">
      <c r="A3" s="50"/>
      <c r="B3" s="7" t="s">
        <v>13</v>
      </c>
      <c r="C3" s="7" t="s">
        <v>14</v>
      </c>
      <c r="D3" s="7" t="s">
        <v>15</v>
      </c>
      <c r="E3" s="7" t="s">
        <v>16</v>
      </c>
      <c r="F3" s="7" t="s">
        <v>4</v>
      </c>
      <c r="G3" s="7" t="s">
        <v>21</v>
      </c>
    </row>
    <row r="4" spans="1:7" ht="13.5" customHeight="1">
      <c r="A4" s="12" t="s">
        <v>22</v>
      </c>
      <c r="B4" s="38">
        <v>84</v>
      </c>
      <c r="C4" s="39">
        <v>260</v>
      </c>
      <c r="D4" s="38">
        <v>110</v>
      </c>
      <c r="E4" s="39">
        <v>25</v>
      </c>
      <c r="F4" s="38">
        <v>71</v>
      </c>
      <c r="G4" s="13">
        <f aca="true" t="shared" si="0" ref="G4:G9">SUM(B4,C4,D4,E4,F4)</f>
        <v>550</v>
      </c>
    </row>
    <row r="5" spans="1:7" ht="13.5" customHeight="1">
      <c r="A5" s="14" t="s">
        <v>23</v>
      </c>
      <c r="B5" s="40">
        <v>144</v>
      </c>
      <c r="C5" s="41">
        <v>527</v>
      </c>
      <c r="D5" s="40">
        <v>200</v>
      </c>
      <c r="E5" s="41">
        <v>44</v>
      </c>
      <c r="F5" s="40">
        <v>110</v>
      </c>
      <c r="G5" s="15">
        <f t="shared" si="0"/>
        <v>1025</v>
      </c>
    </row>
    <row r="6" spans="1:7" ht="13.5" customHeight="1">
      <c r="A6" s="14" t="s">
        <v>24</v>
      </c>
      <c r="B6" s="40">
        <v>160</v>
      </c>
      <c r="C6" s="41">
        <v>435</v>
      </c>
      <c r="D6" s="40">
        <v>212</v>
      </c>
      <c r="E6" s="41">
        <v>35</v>
      </c>
      <c r="F6" s="40">
        <v>99</v>
      </c>
      <c r="G6" s="15">
        <f t="shared" si="0"/>
        <v>941</v>
      </c>
    </row>
    <row r="7" spans="1:7" ht="13.5" customHeight="1">
      <c r="A7" s="14" t="s">
        <v>25</v>
      </c>
      <c r="B7" s="40">
        <v>61</v>
      </c>
      <c r="C7" s="41">
        <v>141</v>
      </c>
      <c r="D7" s="40">
        <v>81</v>
      </c>
      <c r="E7" s="41">
        <v>16</v>
      </c>
      <c r="F7" s="40">
        <v>27</v>
      </c>
      <c r="G7" s="15">
        <f t="shared" si="0"/>
        <v>326</v>
      </c>
    </row>
    <row r="8" spans="1:7" ht="13.5" customHeight="1">
      <c r="A8" s="14" t="s">
        <v>26</v>
      </c>
      <c r="B8" s="40">
        <v>75</v>
      </c>
      <c r="C8" s="41">
        <v>85</v>
      </c>
      <c r="D8" s="40">
        <v>49</v>
      </c>
      <c r="E8" s="41">
        <v>4</v>
      </c>
      <c r="F8" s="40">
        <v>27</v>
      </c>
      <c r="G8" s="15">
        <f t="shared" si="0"/>
        <v>240</v>
      </c>
    </row>
    <row r="9" spans="1:7" ht="13.5" customHeight="1">
      <c r="A9" s="16" t="s">
        <v>27</v>
      </c>
      <c r="B9" s="42">
        <v>29</v>
      </c>
      <c r="C9" s="43">
        <v>63</v>
      </c>
      <c r="D9" s="42">
        <v>32</v>
      </c>
      <c r="E9" s="43">
        <v>9</v>
      </c>
      <c r="F9" s="42">
        <v>12</v>
      </c>
      <c r="G9" s="17">
        <f t="shared" si="0"/>
        <v>145</v>
      </c>
    </row>
    <row r="10" spans="1:7" ht="13.5" customHeight="1">
      <c r="A10" s="6" t="s">
        <v>21</v>
      </c>
      <c r="B10" s="3">
        <f aca="true" t="shared" si="1" ref="B10:G10">SUM(B4:B9)</f>
        <v>553</v>
      </c>
      <c r="C10" s="4">
        <f t="shared" si="1"/>
        <v>1511</v>
      </c>
      <c r="D10" s="3">
        <f t="shared" si="1"/>
        <v>684</v>
      </c>
      <c r="E10" s="4">
        <f t="shared" si="1"/>
        <v>133</v>
      </c>
      <c r="F10" s="3">
        <f t="shared" si="1"/>
        <v>346</v>
      </c>
      <c r="G10" s="8">
        <f t="shared" si="1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5" width="5.875" style="1" customWidth="1"/>
    <col min="6" max="10" width="6.875" style="1" customWidth="1"/>
    <col min="11" max="11" width="5.875" style="1" customWidth="1"/>
    <col min="12" max="12" width="5.125" style="1" customWidth="1"/>
    <col min="13" max="32" width="5.625" style="1" customWidth="1"/>
    <col min="33" max="16384" width="9.00390625" style="1" customWidth="1"/>
  </cols>
  <sheetData>
    <row r="1" spans="1:2" ht="13.5" customHeight="1">
      <c r="A1" s="27" t="s">
        <v>70</v>
      </c>
      <c r="B1" s="1" t="s">
        <v>79</v>
      </c>
    </row>
    <row r="2" spans="1:11" ht="13.5" customHeight="1">
      <c r="A2" s="50" t="s">
        <v>85</v>
      </c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37.5" customHeight="1">
      <c r="A3" s="50"/>
      <c r="B3" s="11" t="s">
        <v>30</v>
      </c>
      <c r="C3" s="11" t="s">
        <v>31</v>
      </c>
      <c r="D3" s="11" t="s">
        <v>32</v>
      </c>
      <c r="E3" s="9" t="s">
        <v>17</v>
      </c>
      <c r="F3" s="9" t="s">
        <v>18</v>
      </c>
      <c r="G3" s="11" t="s">
        <v>33</v>
      </c>
      <c r="H3" s="11" t="s">
        <v>34</v>
      </c>
      <c r="I3" s="9" t="s">
        <v>19</v>
      </c>
      <c r="J3" s="9" t="s">
        <v>20</v>
      </c>
      <c r="K3" s="9" t="s">
        <v>21</v>
      </c>
    </row>
    <row r="4" spans="1:11" ht="13.5" customHeight="1">
      <c r="A4" s="12" t="s">
        <v>22</v>
      </c>
      <c r="B4" s="35">
        <v>65</v>
      </c>
      <c r="C4" s="35">
        <v>105</v>
      </c>
      <c r="D4" s="35">
        <v>69</v>
      </c>
      <c r="E4" s="35">
        <v>149</v>
      </c>
      <c r="F4" s="35">
        <v>23</v>
      </c>
      <c r="G4" s="35">
        <v>40</v>
      </c>
      <c r="H4" s="35">
        <v>46</v>
      </c>
      <c r="I4" s="35">
        <v>31</v>
      </c>
      <c r="J4" s="35">
        <v>22</v>
      </c>
      <c r="K4" s="13">
        <f aca="true" t="shared" si="0" ref="K4:K9">SUM(B4,C4,D4,E4,F4,G4,H4,I4,J4)</f>
        <v>550</v>
      </c>
    </row>
    <row r="5" spans="1:11" ht="13.5" customHeight="1">
      <c r="A5" s="14" t="s">
        <v>23</v>
      </c>
      <c r="B5" s="36">
        <v>114</v>
      </c>
      <c r="C5" s="36">
        <v>207</v>
      </c>
      <c r="D5" s="36">
        <v>124</v>
      </c>
      <c r="E5" s="36">
        <v>288</v>
      </c>
      <c r="F5" s="36">
        <v>73</v>
      </c>
      <c r="G5" s="36">
        <v>54</v>
      </c>
      <c r="H5" s="36">
        <v>72</v>
      </c>
      <c r="I5" s="36">
        <v>51</v>
      </c>
      <c r="J5" s="36">
        <v>42</v>
      </c>
      <c r="K5" s="15">
        <f t="shared" si="0"/>
        <v>1025</v>
      </c>
    </row>
    <row r="6" spans="1:11" ht="13.5" customHeight="1">
      <c r="A6" s="14" t="s">
        <v>24</v>
      </c>
      <c r="B6" s="36">
        <v>83</v>
      </c>
      <c r="C6" s="36">
        <v>196</v>
      </c>
      <c r="D6" s="36">
        <v>156</v>
      </c>
      <c r="E6" s="36">
        <v>232</v>
      </c>
      <c r="F6" s="36">
        <v>96</v>
      </c>
      <c r="G6" s="36">
        <v>23</v>
      </c>
      <c r="H6" s="36">
        <v>72</v>
      </c>
      <c r="I6" s="36">
        <v>58</v>
      </c>
      <c r="J6" s="36">
        <v>25</v>
      </c>
      <c r="K6" s="15">
        <f t="shared" si="0"/>
        <v>941</v>
      </c>
    </row>
    <row r="7" spans="1:11" ht="13.5" customHeight="1">
      <c r="A7" s="14" t="s">
        <v>25</v>
      </c>
      <c r="B7" s="36">
        <v>30</v>
      </c>
      <c r="C7" s="36">
        <v>63</v>
      </c>
      <c r="D7" s="36">
        <v>42</v>
      </c>
      <c r="E7" s="36">
        <v>89</v>
      </c>
      <c r="F7" s="36">
        <v>45</v>
      </c>
      <c r="G7" s="36">
        <v>7</v>
      </c>
      <c r="H7" s="36">
        <v>19</v>
      </c>
      <c r="I7" s="36">
        <v>21</v>
      </c>
      <c r="J7" s="36">
        <v>10</v>
      </c>
      <c r="K7" s="15">
        <f t="shared" si="0"/>
        <v>326</v>
      </c>
    </row>
    <row r="8" spans="1:11" ht="13.5" customHeight="1">
      <c r="A8" s="14" t="s">
        <v>26</v>
      </c>
      <c r="B8" s="36">
        <v>15</v>
      </c>
      <c r="C8" s="36">
        <v>57</v>
      </c>
      <c r="D8" s="36">
        <v>34</v>
      </c>
      <c r="E8" s="36">
        <v>65</v>
      </c>
      <c r="F8" s="36">
        <v>40</v>
      </c>
      <c r="G8" s="36">
        <v>6</v>
      </c>
      <c r="H8" s="36">
        <v>4</v>
      </c>
      <c r="I8" s="36">
        <v>9</v>
      </c>
      <c r="J8" s="36">
        <v>10</v>
      </c>
      <c r="K8" s="15">
        <f t="shared" si="0"/>
        <v>240</v>
      </c>
    </row>
    <row r="9" spans="1:11" ht="13.5" customHeight="1">
      <c r="A9" s="16" t="s">
        <v>27</v>
      </c>
      <c r="B9" s="37">
        <v>17</v>
      </c>
      <c r="C9" s="37">
        <v>27</v>
      </c>
      <c r="D9" s="37">
        <v>21</v>
      </c>
      <c r="E9" s="37">
        <v>34</v>
      </c>
      <c r="F9" s="37">
        <v>15</v>
      </c>
      <c r="G9" s="37">
        <v>9</v>
      </c>
      <c r="H9" s="37">
        <v>13</v>
      </c>
      <c r="I9" s="37">
        <v>4</v>
      </c>
      <c r="J9" s="37">
        <v>5</v>
      </c>
      <c r="K9" s="17">
        <f t="shared" si="0"/>
        <v>145</v>
      </c>
    </row>
    <row r="10" spans="1:11" ht="13.5" customHeight="1">
      <c r="A10" s="6" t="s">
        <v>21</v>
      </c>
      <c r="B10" s="8">
        <f>SUM(B4:B9)</f>
        <v>324</v>
      </c>
      <c r="C10" s="8">
        <f aca="true" t="shared" si="1" ref="C10:K10">SUM(C4:C9)</f>
        <v>655</v>
      </c>
      <c r="D10" s="8">
        <f t="shared" si="1"/>
        <v>446</v>
      </c>
      <c r="E10" s="8">
        <f t="shared" si="1"/>
        <v>857</v>
      </c>
      <c r="F10" s="8">
        <f t="shared" si="1"/>
        <v>292</v>
      </c>
      <c r="G10" s="8">
        <f t="shared" si="1"/>
        <v>139</v>
      </c>
      <c r="H10" s="8">
        <f t="shared" si="1"/>
        <v>226</v>
      </c>
      <c r="I10" s="8">
        <f t="shared" si="1"/>
        <v>174</v>
      </c>
      <c r="J10" s="8">
        <f t="shared" si="1"/>
        <v>114</v>
      </c>
      <c r="K10" s="8">
        <f t="shared" si="1"/>
        <v>3227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27" customWidth="1"/>
    <col min="2" max="7" width="6.875" style="27" customWidth="1"/>
    <col min="8" max="8" width="8.50390625" style="27" bestFit="1" customWidth="1"/>
    <col min="9" max="10" width="6.875" style="27" customWidth="1"/>
    <col min="11" max="16384" width="9.00390625" style="27" customWidth="1"/>
  </cols>
  <sheetData>
    <row r="1" spans="1:2" ht="13.5" customHeight="1">
      <c r="A1" s="27" t="s">
        <v>70</v>
      </c>
      <c r="B1" s="27" t="s">
        <v>83</v>
      </c>
    </row>
    <row r="2" spans="1:10" ht="13.5" customHeight="1">
      <c r="A2" s="60" t="s">
        <v>85</v>
      </c>
      <c r="B2" s="51" t="s">
        <v>60</v>
      </c>
      <c r="C2" s="51"/>
      <c r="D2" s="51"/>
      <c r="E2" s="51"/>
      <c r="F2" s="51"/>
      <c r="G2" s="51"/>
      <c r="H2" s="51"/>
      <c r="I2" s="51"/>
      <c r="J2" s="51"/>
    </row>
    <row r="3" spans="1:10" ht="13.5" customHeight="1">
      <c r="A3" s="60"/>
      <c r="B3" s="32" t="s">
        <v>80</v>
      </c>
      <c r="C3" s="32" t="s">
        <v>61</v>
      </c>
      <c r="D3" s="32" t="s">
        <v>62</v>
      </c>
      <c r="E3" s="32" t="s">
        <v>63</v>
      </c>
      <c r="F3" s="32" t="s">
        <v>64</v>
      </c>
      <c r="G3" s="32" t="s">
        <v>65</v>
      </c>
      <c r="H3" s="32" t="s">
        <v>81</v>
      </c>
      <c r="I3" s="22" t="s">
        <v>66</v>
      </c>
      <c r="J3" s="23" t="s">
        <v>21</v>
      </c>
    </row>
    <row r="4" spans="1:10" ht="13.5" customHeight="1">
      <c r="A4" s="28" t="s">
        <v>22</v>
      </c>
      <c r="B4" s="47">
        <v>85</v>
      </c>
      <c r="C4" s="47">
        <v>175</v>
      </c>
      <c r="D4" s="47">
        <v>88</v>
      </c>
      <c r="E4" s="47">
        <v>67</v>
      </c>
      <c r="F4" s="47">
        <v>40</v>
      </c>
      <c r="G4" s="47">
        <v>19</v>
      </c>
      <c r="H4" s="47">
        <v>6</v>
      </c>
      <c r="I4" s="47">
        <v>24</v>
      </c>
      <c r="J4" s="33">
        <f aca="true" t="shared" si="0" ref="J4:J10">SUM(B4:I4)</f>
        <v>504</v>
      </c>
    </row>
    <row r="5" spans="1:10" ht="13.5" customHeight="1">
      <c r="A5" s="29" t="s">
        <v>23</v>
      </c>
      <c r="B5" s="48">
        <v>136</v>
      </c>
      <c r="C5" s="48">
        <v>347</v>
      </c>
      <c r="D5" s="48">
        <v>165</v>
      </c>
      <c r="E5" s="48">
        <v>112</v>
      </c>
      <c r="F5" s="48">
        <v>77</v>
      </c>
      <c r="G5" s="48">
        <v>36</v>
      </c>
      <c r="H5" s="48">
        <v>17</v>
      </c>
      <c r="I5" s="48">
        <v>70</v>
      </c>
      <c r="J5" s="48">
        <f t="shared" si="0"/>
        <v>960</v>
      </c>
    </row>
    <row r="6" spans="1:10" ht="13.5" customHeight="1">
      <c r="A6" s="29" t="s">
        <v>24</v>
      </c>
      <c r="B6" s="48">
        <v>92</v>
      </c>
      <c r="C6" s="48">
        <v>281</v>
      </c>
      <c r="D6" s="48">
        <v>171</v>
      </c>
      <c r="E6" s="48">
        <v>136</v>
      </c>
      <c r="F6" s="48">
        <v>65</v>
      </c>
      <c r="G6" s="48">
        <v>54</v>
      </c>
      <c r="H6" s="48">
        <v>30</v>
      </c>
      <c r="I6" s="48">
        <v>51</v>
      </c>
      <c r="J6" s="48">
        <f t="shared" si="0"/>
        <v>880</v>
      </c>
    </row>
    <row r="7" spans="1:10" ht="13.5" customHeight="1">
      <c r="A7" s="29" t="s">
        <v>25</v>
      </c>
      <c r="B7" s="48">
        <v>34</v>
      </c>
      <c r="C7" s="48">
        <v>93</v>
      </c>
      <c r="D7" s="48">
        <v>39</v>
      </c>
      <c r="E7" s="48">
        <v>47</v>
      </c>
      <c r="F7" s="48">
        <v>36</v>
      </c>
      <c r="G7" s="48">
        <v>13</v>
      </c>
      <c r="H7" s="48">
        <v>18</v>
      </c>
      <c r="I7" s="48">
        <v>20</v>
      </c>
      <c r="J7" s="48">
        <f t="shared" si="0"/>
        <v>300</v>
      </c>
    </row>
    <row r="8" spans="1:10" ht="13.5" customHeight="1">
      <c r="A8" s="29" t="s">
        <v>26</v>
      </c>
      <c r="B8" s="48">
        <v>19</v>
      </c>
      <c r="C8" s="48">
        <v>59</v>
      </c>
      <c r="D8" s="48">
        <v>44</v>
      </c>
      <c r="E8" s="48">
        <v>35</v>
      </c>
      <c r="F8" s="48">
        <v>22</v>
      </c>
      <c r="G8" s="48">
        <v>22</v>
      </c>
      <c r="H8" s="48">
        <v>10</v>
      </c>
      <c r="I8" s="48">
        <v>9</v>
      </c>
      <c r="J8" s="48">
        <f t="shared" si="0"/>
        <v>220</v>
      </c>
    </row>
    <row r="9" spans="1:10" ht="13.5" customHeight="1">
      <c r="A9" s="30" t="s">
        <v>27</v>
      </c>
      <c r="B9" s="49">
        <v>18</v>
      </c>
      <c r="C9" s="49">
        <v>42</v>
      </c>
      <c r="D9" s="49">
        <v>18</v>
      </c>
      <c r="E9" s="49">
        <v>18</v>
      </c>
      <c r="F9" s="49">
        <v>20</v>
      </c>
      <c r="G9" s="49">
        <v>6</v>
      </c>
      <c r="H9" s="49">
        <v>2</v>
      </c>
      <c r="I9" s="49">
        <v>11</v>
      </c>
      <c r="J9" s="48">
        <f t="shared" si="0"/>
        <v>135</v>
      </c>
    </row>
    <row r="10" spans="1:10" ht="13.5" customHeight="1">
      <c r="A10" s="31" t="s">
        <v>21</v>
      </c>
      <c r="B10" s="34">
        <f>SUM(B4:B9)</f>
        <v>384</v>
      </c>
      <c r="C10" s="34">
        <f>SUM(C4:C9)</f>
        <v>997</v>
      </c>
      <c r="D10" s="34">
        <f aca="true" t="shared" si="1" ref="D10:I10">SUM(D4:D9)</f>
        <v>525</v>
      </c>
      <c r="E10" s="34">
        <f t="shared" si="1"/>
        <v>415</v>
      </c>
      <c r="F10" s="34">
        <f t="shared" si="1"/>
        <v>260</v>
      </c>
      <c r="G10" s="34">
        <f t="shared" si="1"/>
        <v>150</v>
      </c>
      <c r="H10" s="34">
        <f t="shared" si="1"/>
        <v>83</v>
      </c>
      <c r="I10" s="34">
        <f t="shared" si="1"/>
        <v>185</v>
      </c>
      <c r="J10" s="34">
        <f t="shared" si="0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00390625" style="1" customWidth="1"/>
    <col min="2" max="10" width="6.875" style="1" customWidth="1"/>
    <col min="11" max="30" width="5.125" style="1" customWidth="1"/>
    <col min="31" max="16384" width="9.00390625" style="1" customWidth="1"/>
  </cols>
  <sheetData>
    <row r="1" spans="1:2" ht="13.5" customHeight="1">
      <c r="A1" s="27" t="s">
        <v>70</v>
      </c>
      <c r="B1" s="1" t="s">
        <v>82</v>
      </c>
    </row>
    <row r="2" spans="1:7" ht="13.5" customHeight="1">
      <c r="A2" s="50" t="s">
        <v>85</v>
      </c>
      <c r="B2" s="52" t="s">
        <v>38</v>
      </c>
      <c r="C2" s="52"/>
      <c r="D2" s="52"/>
      <c r="E2" s="52"/>
      <c r="F2" s="52"/>
      <c r="G2" s="52"/>
    </row>
    <row r="3" spans="1:7" ht="53.25" customHeight="1">
      <c r="A3" s="50"/>
      <c r="B3" s="11" t="s">
        <v>47</v>
      </c>
      <c r="C3" s="9" t="s">
        <v>71</v>
      </c>
      <c r="D3" s="9" t="s">
        <v>72</v>
      </c>
      <c r="E3" s="9" t="s">
        <v>73</v>
      </c>
      <c r="F3" s="9" t="s">
        <v>74</v>
      </c>
      <c r="G3" s="9" t="s">
        <v>21</v>
      </c>
    </row>
    <row r="4" spans="1:7" ht="13.5" customHeight="1">
      <c r="A4" s="12" t="s">
        <v>22</v>
      </c>
      <c r="B4" s="35">
        <v>154</v>
      </c>
      <c r="C4" s="35">
        <v>98</v>
      </c>
      <c r="D4" s="35">
        <v>200</v>
      </c>
      <c r="E4" s="35">
        <v>34</v>
      </c>
      <c r="F4" s="35">
        <v>18</v>
      </c>
      <c r="G4" s="13">
        <f>SUM(B4:F4)</f>
        <v>504</v>
      </c>
    </row>
    <row r="5" spans="1:7" ht="13.5" customHeight="1">
      <c r="A5" s="14" t="s">
        <v>23</v>
      </c>
      <c r="B5" s="36">
        <v>334</v>
      </c>
      <c r="C5" s="36">
        <v>190</v>
      </c>
      <c r="D5" s="36">
        <v>341</v>
      </c>
      <c r="E5" s="36">
        <v>57</v>
      </c>
      <c r="F5" s="36">
        <v>38</v>
      </c>
      <c r="G5" s="15">
        <f aca="true" t="shared" si="0" ref="G5:G10">SUM(B5:F5)</f>
        <v>960</v>
      </c>
    </row>
    <row r="6" spans="1:7" ht="13.5" customHeight="1">
      <c r="A6" s="14" t="s">
        <v>24</v>
      </c>
      <c r="B6" s="36">
        <v>356</v>
      </c>
      <c r="C6" s="36">
        <v>141</v>
      </c>
      <c r="D6" s="36">
        <v>309</v>
      </c>
      <c r="E6" s="36">
        <v>52</v>
      </c>
      <c r="F6" s="36">
        <v>22</v>
      </c>
      <c r="G6" s="15">
        <f t="shared" si="0"/>
        <v>880</v>
      </c>
    </row>
    <row r="7" spans="1:7" ht="13.5" customHeight="1">
      <c r="A7" s="14" t="s">
        <v>25</v>
      </c>
      <c r="B7" s="36">
        <v>134</v>
      </c>
      <c r="C7" s="36">
        <v>51</v>
      </c>
      <c r="D7" s="36">
        <v>89</v>
      </c>
      <c r="E7" s="36">
        <v>16</v>
      </c>
      <c r="F7" s="36">
        <v>10</v>
      </c>
      <c r="G7" s="15">
        <f t="shared" si="0"/>
        <v>300</v>
      </c>
    </row>
    <row r="8" spans="1:7" ht="13.5" customHeight="1">
      <c r="A8" s="14" t="s">
        <v>26</v>
      </c>
      <c r="B8" s="36">
        <v>115</v>
      </c>
      <c r="C8" s="36">
        <v>34</v>
      </c>
      <c r="D8" s="36">
        <v>43</v>
      </c>
      <c r="E8" s="36">
        <v>20</v>
      </c>
      <c r="F8" s="36">
        <v>8</v>
      </c>
      <c r="G8" s="15">
        <f t="shared" si="0"/>
        <v>220</v>
      </c>
    </row>
    <row r="9" spans="1:7" ht="13.5" customHeight="1">
      <c r="A9" s="16" t="s">
        <v>27</v>
      </c>
      <c r="B9" s="37">
        <v>55</v>
      </c>
      <c r="C9" s="37">
        <v>24</v>
      </c>
      <c r="D9" s="37">
        <v>44</v>
      </c>
      <c r="E9" s="37">
        <v>7</v>
      </c>
      <c r="F9" s="37">
        <v>5</v>
      </c>
      <c r="G9" s="17">
        <f t="shared" si="0"/>
        <v>135</v>
      </c>
    </row>
    <row r="10" spans="1:7" ht="13.5" customHeight="1">
      <c r="A10" s="6" t="s">
        <v>21</v>
      </c>
      <c r="B10" s="8">
        <f>SUM(B4:B9)</f>
        <v>1148</v>
      </c>
      <c r="C10" s="8">
        <f>SUM(C4:C9)</f>
        <v>538</v>
      </c>
      <c r="D10" s="8">
        <f>SUM(D4:D9)</f>
        <v>1026</v>
      </c>
      <c r="E10" s="8">
        <f>SUM(E4:E9)</f>
        <v>186</v>
      </c>
      <c r="F10" s="8">
        <f>SUM(F4:F9)</f>
        <v>101</v>
      </c>
      <c r="G10" s="8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2000-09-25T02:33:53Z</cp:lastPrinted>
  <dcterms:created xsi:type="dcterms:W3CDTF">2000-07-04T02:11:42Z</dcterms:created>
  <dcterms:modified xsi:type="dcterms:W3CDTF">2001-03-22T00:52:54Z</dcterms:modified>
  <cp:category/>
  <cp:version/>
  <cp:contentType/>
  <cp:contentStatus/>
</cp:coreProperties>
</file>