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01" windowWidth="11520" windowHeight="9030" tabRatio="934" firstSheet="1" activeTab="1"/>
  </bookViews>
  <sheets>
    <sheet name="000000" sheetId="1" state="veryHidden" r:id="rId1"/>
    <sheet name="建物類型×建物状態" sheetId="2" r:id="rId2"/>
    <sheet name="建物類型×保存状態" sheetId="3" r:id="rId3"/>
    <sheet name="建物類型×敷地規模(外観）" sheetId="4" r:id="rId4"/>
    <sheet name="建物類型×規模外観類型" sheetId="5" r:id="rId5"/>
    <sheet name="建物類型×生垣" sheetId="6" r:id="rId6"/>
    <sheet name="建物類型×ｱﾝｹｰﾄの回答の有無" sheetId="7" r:id="rId7"/>
    <sheet name="建物類型×町家認識" sheetId="8" r:id="rId8"/>
    <sheet name="建物類型×建築時期" sheetId="9" r:id="rId9"/>
    <sheet name="建物類型×利用状況" sheetId="10" r:id="rId10"/>
    <sheet name="建物類型×町家志向" sheetId="11" r:id="rId11"/>
    <sheet name="建物類型×修繕経歴" sheetId="12" r:id="rId12"/>
    <sheet name="建物類型×改善意向" sheetId="13" r:id="rId13"/>
    <sheet name="建物類型×居住継続の問題点" sheetId="14" r:id="rId14"/>
    <sheet name="建物類型×家族構成" sheetId="15" r:id="rId15"/>
    <sheet name="建物類型×職業" sheetId="16" r:id="rId16"/>
    <sheet name="建物類型×建物の満足度１" sheetId="17" r:id="rId17"/>
    <sheet name="建物類型×建物の満足度２" sheetId="18" r:id="rId18"/>
    <sheet name="建物類型×建物の満足度３" sheetId="19" r:id="rId19"/>
    <sheet name="建物類型×建物の満足度４" sheetId="20" r:id="rId20"/>
    <sheet name="建物類型×建物の満足度５" sheetId="21" r:id="rId21"/>
    <sheet name="建物類型×暮らしの満足度１" sheetId="22" r:id="rId22"/>
    <sheet name="建物類型×暮らしの満足度２" sheetId="23" r:id="rId23"/>
    <sheet name="建物類型×暮らしの満足度３" sheetId="24" r:id="rId24"/>
    <sheet name="建物類型×暮らしの満足度４" sheetId="25" r:id="rId25"/>
    <sheet name="建物類型×暮らしの満足度５" sheetId="26" r:id="rId26"/>
    <sheet name="建物類型×暮らしの満足度６" sheetId="27" r:id="rId27"/>
    <sheet name="建物類型×暮らしの満足度７" sheetId="28" r:id="rId28"/>
    <sheet name="建物類型×暮らしの満足度８" sheetId="29" r:id="rId29"/>
    <sheet name="建物類型×暮らしの満足度９" sheetId="30" r:id="rId30"/>
    <sheet name="建物類型まちの理解者" sheetId="31" r:id="rId31"/>
    <sheet name="建物類型×現在の新規参入" sheetId="32" r:id="rId32"/>
    <sheet name="建物類型×今後の新規参入" sheetId="33" r:id="rId33"/>
    <sheet name="建物類型×居住継続意向" sheetId="34" r:id="rId34"/>
    <sheet name="建物類型×事業展開意向" sheetId="35" r:id="rId35"/>
  </sheets>
  <definedNames/>
  <calcPr fullCalcOnLoad="1"/>
</workbook>
</file>

<file path=xl/sharedStrings.xml><?xml version="1.0" encoding="utf-8"?>
<sst xmlns="http://schemas.openxmlformats.org/spreadsheetml/2006/main" count="1135" uniqueCount="201">
  <si>
    <t>建物類型</t>
  </si>
  <si>
    <t>建物状態</t>
  </si>
  <si>
    <t>い．そのまま今後
も使えそう</t>
  </si>
  <si>
    <t>ろ．今後修理が
必要</t>
  </si>
  <si>
    <t>は．今すぐ修理が
必要</t>
  </si>
  <si>
    <t>未記入</t>
  </si>
  <si>
    <t>合計</t>
  </si>
  <si>
    <t>①総二階</t>
  </si>
  <si>
    <t>②中二階</t>
  </si>
  <si>
    <t>③三階建て</t>
  </si>
  <si>
    <t>④平家</t>
  </si>
  <si>
    <t>⑤仕舞屋</t>
  </si>
  <si>
    <t>⑥塀付</t>
  </si>
  <si>
    <t>⑦看板建築</t>
  </si>
  <si>
    <t>⑧その他</t>
  </si>
  <si>
    <t>⑨未記入</t>
  </si>
  <si>
    <t>建物類型</t>
  </si>
  <si>
    <t>建物状態</t>
  </si>
  <si>
    <t>④平屋</t>
  </si>
  <si>
    <t>合計</t>
  </si>
  <si>
    <t>保存状態</t>
  </si>
  <si>
    <t>A_外観が全て
残っている</t>
  </si>
  <si>
    <t>B_いくつか
残っている</t>
  </si>
  <si>
    <t>C_一つだけ
残っている</t>
  </si>
  <si>
    <t>D_全く残って
いない</t>
  </si>
  <si>
    <t>未記入</t>
  </si>
  <si>
    <t>A_外観が全て
残っている</t>
  </si>
  <si>
    <t>B_いくつか
残っている</t>
  </si>
  <si>
    <t>C_一つだけ
残っている</t>
  </si>
  <si>
    <t>D_全く残って
いない</t>
  </si>
  <si>
    <t>保存状態</t>
  </si>
  <si>
    <t>建築時期</t>
  </si>
  <si>
    <t>①江戸
時代</t>
  </si>
  <si>
    <t>②明治
前期</t>
  </si>
  <si>
    <t>③明治
後期</t>
  </si>
  <si>
    <t>④大正
時代</t>
  </si>
  <si>
    <t>⑤終戦前</t>
  </si>
  <si>
    <t>⑥戦後
以降</t>
  </si>
  <si>
    <t>⑧未記入</t>
  </si>
  <si>
    <t>■京町家まちづくり調査</t>
  </si>
  <si>
    <t>■市民調査「木の文化都市：京都の伝統的都市居住の作法と様式に関する研究」</t>
  </si>
  <si>
    <t>■調査合計</t>
  </si>
  <si>
    <t>不明</t>
  </si>
  <si>
    <t>敷地規模</t>
  </si>
  <si>
    <t>①16坪未満
（小規模）</t>
  </si>
  <si>
    <t>②15～25坪
（中小規模）</t>
  </si>
  <si>
    <t>③25～45坪
（中規模）</t>
  </si>
  <si>
    <t>④45～70坪
（中大規模）</t>
  </si>
  <si>
    <t>⑤70坪以上
（大規模）</t>
  </si>
  <si>
    <t>生け垣</t>
  </si>
  <si>
    <t>あり</t>
  </si>
  <si>
    <t>なし</t>
  </si>
  <si>
    <t>アンケートの回答の有無</t>
  </si>
  <si>
    <t>あり</t>
  </si>
  <si>
    <t>なし</t>
  </si>
  <si>
    <t>建物類型</t>
  </si>
  <si>
    <t>建築時期</t>
  </si>
  <si>
    <t>合計</t>
  </si>
  <si>
    <t>合計</t>
  </si>
  <si>
    <t>①伝統的町家</t>
  </si>
  <si>
    <t>②町家風建築</t>
  </si>
  <si>
    <t>③木造建築</t>
  </si>
  <si>
    <t>④その他</t>
  </si>
  <si>
    <t>⑤未記入</t>
  </si>
  <si>
    <t>⑥その他</t>
  </si>
  <si>
    <t>④どちらでもよい</t>
  </si>
  <si>
    <t>①頻繁に修繕</t>
  </si>
  <si>
    <t>②かつて修繕</t>
  </si>
  <si>
    <t>③最近修繕</t>
  </si>
  <si>
    <t>④したことがない</t>
  </si>
  <si>
    <t>①相続税</t>
  </si>
  <si>
    <t>③維持・修繕費</t>
  </si>
  <si>
    <t>⑤現代的でない</t>
  </si>
  <si>
    <t>⑦事業の継続難</t>
  </si>
  <si>
    <t>⑧後継者問題</t>
  </si>
  <si>
    <t>⑩改修が困難</t>
  </si>
  <si>
    <t>⑪その他</t>
  </si>
  <si>
    <t>④親子</t>
  </si>
  <si>
    <t>⑤３世代</t>
  </si>
  <si>
    <t>①住み続けたい</t>
  </si>
  <si>
    <t>①続けたい</t>
  </si>
  <si>
    <t>⑤移転したい</t>
  </si>
  <si>
    <t>⑥規模縮小したい</t>
  </si>
  <si>
    <t>⑦やめたい</t>
  </si>
  <si>
    <t>規模外観類型</t>
  </si>
  <si>
    <t>小規模良好町家</t>
  </si>
  <si>
    <t>小規模検討町家</t>
  </si>
  <si>
    <t>中小規模良好町家</t>
  </si>
  <si>
    <t>中小規模検討町家</t>
  </si>
  <si>
    <t>中規模良好町家</t>
  </si>
  <si>
    <t>中規模検討町家</t>
  </si>
  <si>
    <t>中大規模良好町家</t>
  </si>
  <si>
    <t>中大規模検討町家</t>
  </si>
  <si>
    <t>大規模良好町家</t>
  </si>
  <si>
    <t>大規模検討町家</t>
  </si>
  <si>
    <t>老朽町家</t>
  </si>
  <si>
    <t>規模不明町家</t>
  </si>
  <si>
    <t>町家認識</t>
  </si>
  <si>
    <t>利用状況</t>
  </si>
  <si>
    <t>①住宅
専用</t>
  </si>
  <si>
    <t>②住宅･
事業
両用</t>
  </si>
  <si>
    <t>③事業
専用</t>
  </si>
  <si>
    <t>④一部
賃貸
(住宅用)</t>
  </si>
  <si>
    <t>⑤一部
　賃貸
(事業用)</t>
  </si>
  <si>
    <t>⑦未記入</t>
  </si>
  <si>
    <t>町家志向</t>
  </si>
  <si>
    <t>①町家様式
がよい</t>
  </si>
  <si>
    <t>②どちらかというと
町家様式がよい</t>
  </si>
  <si>
    <t>③近代的なビル
がよい</t>
  </si>
  <si>
    <t>修繕経歴</t>
  </si>
  <si>
    <t>改善意向</t>
  </si>
  <si>
    <t>①修繕したい</t>
  </si>
  <si>
    <t>②増築したい</t>
  </si>
  <si>
    <t>③建替したい</t>
  </si>
  <si>
    <t>④改善したい
　が困難</t>
  </si>
  <si>
    <t>⑤今のままで
　良い</t>
  </si>
  <si>
    <t>⑥わからない</t>
  </si>
  <si>
    <t>⑦未記入</t>
  </si>
  <si>
    <t>居住継続の問題点</t>
  </si>
  <si>
    <t>②近隣のビル・
　マンション</t>
  </si>
  <si>
    <t>④耐震性
　･防火性</t>
  </si>
  <si>
    <t>⑥居住費用
　の負担</t>
  </si>
  <si>
    <t>⑨専門家を
　知らない</t>
  </si>
  <si>
    <t>回答者数</t>
  </si>
  <si>
    <t>家族構成</t>
  </si>
  <si>
    <t>①高齢
単身</t>
  </si>
  <si>
    <t>②高齢
夫婦</t>
  </si>
  <si>
    <t>③高齢
親子</t>
  </si>
  <si>
    <t>⑥65歳
未満
単身</t>
  </si>
  <si>
    <t>⑦65歳
未満
夫婦</t>
  </si>
  <si>
    <t>職業</t>
  </si>
  <si>
    <t>①自営
業者</t>
  </si>
  <si>
    <t>②会社員</t>
  </si>
  <si>
    <t>③無職</t>
  </si>
  <si>
    <t>④その他</t>
  </si>
  <si>
    <t>⑤未記入</t>
  </si>
  <si>
    <t>１．広さが適当である</t>
  </si>
  <si>
    <t>満足</t>
  </si>
  <si>
    <t>やや満足</t>
  </si>
  <si>
    <t>どちらでもない</t>
  </si>
  <si>
    <t>やや不満</t>
  </si>
  <si>
    <t>不満</t>
  </si>
  <si>
    <t>未記入</t>
  </si>
  <si>
    <t>２．日当たり風通しがよい</t>
  </si>
  <si>
    <t>３．間取りが適当である</t>
  </si>
  <si>
    <t>４．水廻り等の設備が充実している</t>
  </si>
  <si>
    <t>５．伝統的様式・スタイル</t>
  </si>
  <si>
    <t>１．伝統や歴史が感じられる</t>
  </si>
  <si>
    <t>２．京都らしい風情が感じられる</t>
  </si>
  <si>
    <t>３．季節の移り変わりが感じられる</t>
  </si>
  <si>
    <t>４．室内の装い・しつらいを変える楽しみがある</t>
  </si>
  <si>
    <t>５．冠婚葬祭などの行事が自宅でできる</t>
  </si>
  <si>
    <t>６．習い事や稽古事が暮らしに活かせる</t>
  </si>
  <si>
    <t>７．木・土などの和風建築の感触が楽しめる</t>
  </si>
  <si>
    <t>８．坪庭・庭などから自然が感じられる</t>
  </si>
  <si>
    <t>９．障子やふすまを開け放つと広々とする</t>
  </si>
  <si>
    <t>町の理解者</t>
  </si>
  <si>
    <t>①あなた自身</t>
  </si>
  <si>
    <t>②古くからの住民</t>
  </si>
  <si>
    <t>③新転入住民</t>
  </si>
  <si>
    <t>④各種団体等の
　役員</t>
  </si>
  <si>
    <t>⑤地域外の人</t>
  </si>
  <si>
    <t>⑥わからない</t>
  </si>
  <si>
    <t>現在の新規参入</t>
  </si>
  <si>
    <t>①大いに活発である</t>
  </si>
  <si>
    <t>②ある程度
　活発である</t>
  </si>
  <si>
    <t>③あまり活発でない</t>
  </si>
  <si>
    <t>④全く活発でない</t>
  </si>
  <si>
    <t>⑤わからない</t>
  </si>
  <si>
    <t>⑥未記入</t>
  </si>
  <si>
    <t>今後の新規参入</t>
  </si>
  <si>
    <t>③今程度で良い</t>
  </si>
  <si>
    <t>⑥わからない</t>
  </si>
  <si>
    <t>居住継続意向</t>
  </si>
  <si>
    <t>②住み続けたい
ができない</t>
  </si>
  <si>
    <t>③住み続けたい
と思わない</t>
  </si>
  <si>
    <t>④どちらとも
いえない</t>
  </si>
  <si>
    <t>事業展開意向</t>
  </si>
  <si>
    <t>②規模を
　拡大したい</t>
  </si>
  <si>
    <t>③支店の数を
　増やしたい</t>
  </si>
  <si>
    <t>④業種･品目を
　変えるか
　増やしたい</t>
  </si>
  <si>
    <t>①自営
業者</t>
  </si>
  <si>
    <t>②会社員</t>
  </si>
  <si>
    <t>③無職</t>
  </si>
  <si>
    <t>⑤未記入</t>
  </si>
  <si>
    <t>家族構成</t>
  </si>
  <si>
    <t>建物類型</t>
  </si>
  <si>
    <t>⑦不明</t>
  </si>
  <si>
    <t>（母数-悉皆全京町家件数）</t>
  </si>
  <si>
    <t>（母数-悉皆全調査件数）</t>
  </si>
  <si>
    <t>（母数-悉皆全京町家件数に対するアンケート配布数）</t>
  </si>
  <si>
    <t>（母数-アンケート全京町家件数）</t>
  </si>
  <si>
    <t>（母数-アンケート全京町家件数）</t>
  </si>
  <si>
    <t>（母数-アンケート全京町家件数による複数回答）</t>
  </si>
  <si>
    <t>（母数-アンケート全京町家件数(居住者））</t>
  </si>
  <si>
    <t>（母数-アンケート全京町家件数(居住者））</t>
  </si>
  <si>
    <t>（母数-アンケート全京町家件数(事業者）による複数回答）</t>
  </si>
  <si>
    <t>①もっと活発に
　すべき</t>
  </si>
  <si>
    <t>②もう少し活発に
　すべき</t>
  </si>
  <si>
    <t>④もう少し
　抑えるべき</t>
  </si>
  <si>
    <t>⑤もっと
　抑えるべき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</si>
</sst>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\-#,##0;&quot;-&quot;"/>
    <numFmt numFmtId="179" formatCode="0_);[Red]\(0\)"/>
  </numFmts>
  <fonts count="14">
    <font>
      <sz val="11"/>
      <name val="ＭＳ Ｐゴシック"/>
      <family val="0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9.5"/>
      <name val="Courier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129">
    <xf numFmtId="0" fontId="0" fillId="0" borderId="0" xfId="0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76" fontId="1" fillId="0" borderId="4" xfId="0" applyNumberFormat="1" applyFont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176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176" fontId="1" fillId="0" borderId="7" xfId="0" applyNumberFormat="1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76" fontId="1" fillId="0" borderId="8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 shrinkToFit="1"/>
    </xf>
    <xf numFmtId="0" fontId="1" fillId="2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" fillId="2" borderId="3" xfId="30" applyFont="1" applyFill="1" applyBorder="1" applyAlignment="1">
      <alignment horizontal="center" vertical="center"/>
      <protection/>
    </xf>
    <xf numFmtId="176" fontId="1" fillId="0" borderId="4" xfId="30" applyNumberFormat="1" applyFont="1" applyBorder="1" applyAlignment="1">
      <alignment vertical="center"/>
      <protection/>
    </xf>
    <xf numFmtId="176" fontId="1" fillId="0" borderId="5" xfId="30" applyNumberFormat="1" applyFont="1" applyBorder="1" applyAlignment="1">
      <alignment vertical="center"/>
      <protection/>
    </xf>
    <xf numFmtId="176" fontId="1" fillId="0" borderId="6" xfId="30" applyNumberFormat="1" applyFont="1" applyBorder="1" applyAlignment="1">
      <alignment vertical="center"/>
      <protection/>
    </xf>
    <xf numFmtId="0" fontId="1" fillId="0" borderId="3" xfId="30" applyFont="1" applyBorder="1" applyAlignment="1">
      <alignment vertical="center"/>
      <protection/>
    </xf>
    <xf numFmtId="176" fontId="1" fillId="0" borderId="3" xfId="30" applyNumberFormat="1" applyFont="1" applyBorder="1" applyAlignment="1">
      <alignment vertical="center"/>
      <protection/>
    </xf>
    <xf numFmtId="0" fontId="1" fillId="0" borderId="0" xfId="30" applyFont="1" applyAlignment="1">
      <alignment vertical="center"/>
      <protection/>
    </xf>
    <xf numFmtId="0" fontId="1" fillId="0" borderId="4" xfId="30" applyFont="1" applyFill="1" applyBorder="1" applyAlignment="1">
      <alignment horizontal="left" vertical="center" wrapText="1"/>
      <protection/>
    </xf>
    <xf numFmtId="0" fontId="1" fillId="0" borderId="5" xfId="30" applyFont="1" applyFill="1" applyBorder="1" applyAlignment="1">
      <alignment horizontal="left" vertical="center" wrapText="1"/>
      <protection/>
    </xf>
    <xf numFmtId="0" fontId="1" fillId="0" borderId="6" xfId="30" applyFont="1" applyFill="1" applyBorder="1" applyAlignment="1">
      <alignment horizontal="left" vertical="center" wrapText="1"/>
      <protection/>
    </xf>
    <xf numFmtId="176" fontId="1" fillId="0" borderId="8" xfId="30" applyNumberFormat="1" applyFont="1" applyBorder="1" applyAlignment="1">
      <alignment vertical="center"/>
      <protection/>
    </xf>
    <xf numFmtId="176" fontId="1" fillId="0" borderId="9" xfId="30" applyNumberFormat="1" applyFont="1" applyBorder="1" applyAlignment="1">
      <alignment vertical="center"/>
      <protection/>
    </xf>
    <xf numFmtId="0" fontId="1" fillId="2" borderId="14" xfId="30" applyFont="1" applyFill="1" applyBorder="1" applyAlignment="1">
      <alignment horizontal="center" vertical="center" wrapText="1"/>
      <protection/>
    </xf>
    <xf numFmtId="0" fontId="1" fillId="2" borderId="14" xfId="30" applyFont="1" applyFill="1" applyBorder="1" applyAlignment="1">
      <alignment horizontal="center" vertical="center"/>
      <protection/>
    </xf>
    <xf numFmtId="0" fontId="1" fillId="2" borderId="15" xfId="30" applyFont="1" applyFill="1" applyBorder="1" applyAlignment="1">
      <alignment horizontal="center" vertical="center"/>
      <protection/>
    </xf>
    <xf numFmtId="0" fontId="1" fillId="0" borderId="3" xfId="30" applyFont="1" applyFill="1" applyBorder="1" applyAlignment="1">
      <alignment horizontal="left" vertical="center" wrapText="1"/>
      <protection/>
    </xf>
    <xf numFmtId="0" fontId="13" fillId="0" borderId="0" xfId="30">
      <alignment/>
      <protection/>
    </xf>
    <xf numFmtId="176" fontId="1" fillId="0" borderId="16" xfId="30" applyNumberFormat="1" applyFont="1" applyFill="1" applyBorder="1" applyAlignment="1">
      <alignment horizontal="right" vertical="center"/>
      <protection/>
    </xf>
    <xf numFmtId="176" fontId="1" fillId="0" borderId="17" xfId="30" applyNumberFormat="1" applyFont="1" applyFill="1" applyBorder="1" applyAlignment="1">
      <alignment horizontal="right" vertical="center"/>
      <protection/>
    </xf>
    <xf numFmtId="176" fontId="1" fillId="0" borderId="18" xfId="30" applyNumberFormat="1" applyFont="1" applyFill="1" applyBorder="1" applyAlignment="1">
      <alignment horizontal="right" vertical="center"/>
      <protection/>
    </xf>
    <xf numFmtId="176" fontId="1" fillId="0" borderId="19" xfId="30" applyNumberFormat="1" applyFont="1" applyFill="1" applyBorder="1" applyAlignment="1">
      <alignment horizontal="right" vertical="center"/>
      <protection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wrapText="1"/>
    </xf>
    <xf numFmtId="176" fontId="4" fillId="0" borderId="6" xfId="0" applyNumberFormat="1" applyFont="1" applyFill="1" applyBorder="1" applyAlignment="1">
      <alignment horizontal="right" vertical="center"/>
    </xf>
    <xf numFmtId="176" fontId="1" fillId="0" borderId="4" xfId="30" applyNumberFormat="1" applyFont="1" applyFill="1" applyBorder="1" applyAlignment="1">
      <alignment horizontal="right" vertical="center"/>
      <protection/>
    </xf>
    <xf numFmtId="176" fontId="1" fillId="0" borderId="5" xfId="30" applyNumberFormat="1" applyFont="1" applyFill="1" applyBorder="1" applyAlignment="1">
      <alignment horizontal="right" vertical="center"/>
      <protection/>
    </xf>
    <xf numFmtId="176" fontId="1" fillId="0" borderId="6" xfId="30" applyNumberFormat="1" applyFont="1" applyFill="1" applyBorder="1" applyAlignment="1">
      <alignment horizontal="right" vertical="center"/>
      <protection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shrinkToFit="1"/>
    </xf>
    <xf numFmtId="0" fontId="4" fillId="0" borderId="0" xfId="30" applyFont="1" applyAlignment="1">
      <alignment vertical="center"/>
      <protection/>
    </xf>
    <xf numFmtId="0" fontId="1" fillId="2" borderId="3" xfId="30" applyFont="1" applyFill="1" applyBorder="1" applyAlignment="1">
      <alignment horizontal="center" vertical="top" textRotation="255" wrapText="1"/>
      <protection/>
    </xf>
    <xf numFmtId="0" fontId="1" fillId="2" borderId="3" xfId="30" applyFont="1" applyFill="1" applyBorder="1" applyAlignment="1">
      <alignment horizontal="center" vertical="top" textRotation="255"/>
      <protection/>
    </xf>
    <xf numFmtId="176" fontId="4" fillId="0" borderId="4" xfId="30" applyNumberFormat="1" applyFont="1" applyBorder="1" applyAlignment="1">
      <alignment vertical="center"/>
      <protection/>
    </xf>
    <xf numFmtId="176" fontId="4" fillId="0" borderId="5" xfId="30" applyNumberFormat="1" applyFont="1" applyBorder="1" applyAlignment="1">
      <alignment vertical="center"/>
      <protection/>
    </xf>
    <xf numFmtId="176" fontId="4" fillId="0" borderId="6" xfId="30" applyNumberFormat="1" applyFont="1" applyBorder="1" applyAlignment="1">
      <alignment vertical="center"/>
      <protection/>
    </xf>
    <xf numFmtId="176" fontId="4" fillId="0" borderId="3" xfId="30" applyNumberFormat="1" applyFont="1" applyBorder="1" applyAlignment="1">
      <alignment vertical="center"/>
      <protection/>
    </xf>
    <xf numFmtId="176" fontId="4" fillId="0" borderId="4" xfId="30" applyNumberFormat="1" applyFont="1" applyFill="1" applyBorder="1" applyAlignment="1">
      <alignment horizontal="right" vertical="center"/>
      <protection/>
    </xf>
    <xf numFmtId="176" fontId="4" fillId="0" borderId="5" xfId="30" applyNumberFormat="1" applyFont="1" applyFill="1" applyBorder="1" applyAlignment="1">
      <alignment horizontal="right" vertical="center"/>
      <protection/>
    </xf>
    <xf numFmtId="176" fontId="4" fillId="0" borderId="6" xfId="30" applyNumberFormat="1" applyFont="1" applyFill="1" applyBorder="1" applyAlignment="1">
      <alignment horizontal="right" vertical="center"/>
      <protection/>
    </xf>
    <xf numFmtId="0" fontId="1" fillId="2" borderId="3" xfId="30" applyFont="1" applyFill="1" applyBorder="1" applyAlignment="1">
      <alignment horizontal="center" vertical="center" wrapText="1"/>
      <protection/>
    </xf>
    <xf numFmtId="177" fontId="1" fillId="0" borderId="3" xfId="30" applyNumberFormat="1" applyFont="1" applyFill="1" applyBorder="1" applyAlignment="1">
      <alignment horizontal="left" vertical="center"/>
      <protection/>
    </xf>
    <xf numFmtId="177" fontId="4" fillId="0" borderId="3" xfId="30" applyNumberFormat="1" applyFont="1" applyBorder="1" applyAlignment="1">
      <alignment vertical="center"/>
      <protection/>
    </xf>
    <xf numFmtId="176" fontId="4" fillId="0" borderId="21" xfId="30" applyNumberFormat="1" applyFont="1" applyBorder="1" applyAlignment="1">
      <alignment vertical="center"/>
      <protection/>
    </xf>
    <xf numFmtId="0" fontId="4" fillId="2" borderId="3" xfId="30" applyFont="1" applyFill="1" applyBorder="1" applyAlignment="1">
      <alignment horizontal="center" vertical="center"/>
      <protection/>
    </xf>
    <xf numFmtId="177" fontId="4" fillId="0" borderId="4" xfId="30" applyNumberFormat="1" applyFont="1" applyBorder="1" applyAlignment="1">
      <alignment vertical="center"/>
      <protection/>
    </xf>
    <xf numFmtId="177" fontId="4" fillId="0" borderId="5" xfId="30" applyNumberFormat="1" applyFont="1" applyBorder="1" applyAlignment="1">
      <alignment vertical="center"/>
      <protection/>
    </xf>
    <xf numFmtId="177" fontId="4" fillId="0" borderId="6" xfId="30" applyNumberFormat="1" applyFont="1" applyBorder="1" applyAlignment="1">
      <alignment vertical="center"/>
      <protection/>
    </xf>
    <xf numFmtId="179" fontId="1" fillId="0" borderId="3" xfId="30" applyNumberFormat="1" applyFont="1" applyFill="1" applyBorder="1" applyAlignment="1">
      <alignment horizontal="left" vertical="center"/>
      <protection/>
    </xf>
    <xf numFmtId="0" fontId="4" fillId="2" borderId="3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7" fontId="4" fillId="0" borderId="22" xfId="30" applyNumberFormat="1" applyFont="1" applyBorder="1" applyAlignment="1">
      <alignment vertical="center"/>
      <protection/>
    </xf>
    <xf numFmtId="0" fontId="4" fillId="2" borderId="3" xfId="0" applyFont="1" applyFill="1" applyBorder="1" applyAlignment="1">
      <alignment horizontal="center" vertical="top" textRotation="255"/>
    </xf>
    <xf numFmtId="0" fontId="4" fillId="2" borderId="3" xfId="0" applyFont="1" applyFill="1" applyBorder="1" applyAlignment="1">
      <alignment horizontal="center" vertical="top" textRotation="255" wrapText="1"/>
    </xf>
    <xf numFmtId="179" fontId="1" fillId="0" borderId="3" xfId="0" applyNumberFormat="1" applyFont="1" applyFill="1" applyBorder="1" applyAlignment="1">
      <alignment horizontal="left" vertic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0" fontId="1" fillId="0" borderId="0" xfId="30" applyFont="1">
      <alignment/>
      <protection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30" applyFont="1" applyFill="1" applyBorder="1" applyAlignment="1">
      <alignment horizontal="center" vertical="center"/>
      <protection/>
    </xf>
    <xf numFmtId="0" fontId="1" fillId="2" borderId="25" xfId="30" applyFont="1" applyFill="1" applyBorder="1" applyAlignment="1">
      <alignment horizontal="center" vertical="center"/>
      <protection/>
    </xf>
    <xf numFmtId="0" fontId="1" fillId="2" borderId="26" xfId="30" applyFont="1" applyFill="1" applyBorder="1" applyAlignment="1">
      <alignment horizontal="center" vertical="center"/>
      <protection/>
    </xf>
    <xf numFmtId="0" fontId="1" fillId="2" borderId="2" xfId="30" applyFont="1" applyFill="1" applyBorder="1" applyAlignment="1">
      <alignment horizontal="center" vertical="center"/>
      <protection/>
    </xf>
    <xf numFmtId="0" fontId="1" fillId="2" borderId="23" xfId="30" applyFont="1" applyFill="1" applyBorder="1" applyAlignment="1">
      <alignment horizontal="center" vertical="center"/>
      <protection/>
    </xf>
    <xf numFmtId="0" fontId="1" fillId="2" borderId="3" xfId="30" applyFont="1" applyFill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30" applyFont="1" applyFill="1" applyBorder="1" applyAlignment="1">
      <alignment horizontal="center" vertical="center"/>
      <protection/>
    </xf>
    <xf numFmtId="0" fontId="1" fillId="2" borderId="13" xfId="30" applyFont="1" applyFill="1" applyBorder="1" applyAlignment="1">
      <alignment horizontal="center" vertical="center"/>
      <protection/>
    </xf>
    <xf numFmtId="0" fontId="1" fillId="2" borderId="27" xfId="30" applyFont="1" applyFill="1" applyBorder="1" applyAlignment="1">
      <alignment horizontal="center" vertical="center"/>
      <protection/>
    </xf>
    <xf numFmtId="0" fontId="1" fillId="2" borderId="8" xfId="30" applyFont="1" applyFill="1" applyBorder="1" applyAlignment="1">
      <alignment horizontal="center" vertical="center"/>
      <protection/>
    </xf>
    <xf numFmtId="0" fontId="1" fillId="2" borderId="3" xfId="0" applyFont="1" applyFill="1" applyBorder="1" applyAlignment="1">
      <alignment horizontal="center" vertical="top" textRotation="255" wrapText="1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  <cellStyle name="標準_■K_建物類型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12463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9" width="6.625" style="73" customWidth="1"/>
    <col min="10" max="10" width="13.875" style="73" customWidth="1"/>
    <col min="11" max="16384" width="9.00390625" style="73" customWidth="1"/>
  </cols>
  <sheetData>
    <row r="1" spans="1:3" ht="13.5" customHeight="1">
      <c r="A1" s="26" t="s">
        <v>39</v>
      </c>
      <c r="C1" s="73" t="s">
        <v>191</v>
      </c>
    </row>
    <row r="2" spans="1:9" ht="13.5" customHeight="1">
      <c r="A2" s="121" t="s">
        <v>0</v>
      </c>
      <c r="B2" s="121" t="s">
        <v>98</v>
      </c>
      <c r="C2" s="121"/>
      <c r="D2" s="121"/>
      <c r="E2" s="121"/>
      <c r="F2" s="121"/>
      <c r="G2" s="121"/>
      <c r="H2" s="121"/>
      <c r="I2" s="121"/>
    </row>
    <row r="3" spans="1:9" ht="49.5" customHeight="1">
      <c r="A3" s="121"/>
      <c r="B3" s="83" t="s">
        <v>99</v>
      </c>
      <c r="C3" s="83" t="s">
        <v>100</v>
      </c>
      <c r="D3" s="83" t="s">
        <v>101</v>
      </c>
      <c r="E3" s="83" t="s">
        <v>102</v>
      </c>
      <c r="F3" s="83" t="s">
        <v>103</v>
      </c>
      <c r="G3" s="27" t="s">
        <v>64</v>
      </c>
      <c r="H3" s="27" t="s">
        <v>104</v>
      </c>
      <c r="I3" s="27" t="s">
        <v>19</v>
      </c>
    </row>
    <row r="4" spans="1:9" ht="13.5" customHeight="1">
      <c r="A4" s="34" t="s">
        <v>7</v>
      </c>
      <c r="B4" s="80">
        <v>950</v>
      </c>
      <c r="C4" s="80">
        <v>551</v>
      </c>
      <c r="D4" s="80">
        <v>78</v>
      </c>
      <c r="E4" s="76">
        <v>27</v>
      </c>
      <c r="F4" s="76">
        <v>17</v>
      </c>
      <c r="G4" s="80">
        <v>9</v>
      </c>
      <c r="H4" s="80">
        <v>16</v>
      </c>
      <c r="I4" s="76">
        <f aca="true" t="shared" si="0" ref="I4:I10">SUM(B4:H4)</f>
        <v>1648</v>
      </c>
    </row>
    <row r="5" spans="1:9" ht="13.5" customHeight="1">
      <c r="A5" s="35" t="s">
        <v>8</v>
      </c>
      <c r="B5" s="81">
        <v>325</v>
      </c>
      <c r="C5" s="81">
        <v>198</v>
      </c>
      <c r="D5" s="81">
        <v>23</v>
      </c>
      <c r="E5" s="77">
        <v>9</v>
      </c>
      <c r="F5" s="77">
        <v>12</v>
      </c>
      <c r="G5" s="81">
        <v>4</v>
      </c>
      <c r="H5" s="81">
        <v>8</v>
      </c>
      <c r="I5" s="77">
        <f t="shared" si="0"/>
        <v>579</v>
      </c>
    </row>
    <row r="6" spans="1:9" ht="13.5" customHeight="1">
      <c r="A6" s="35" t="s">
        <v>9</v>
      </c>
      <c r="B6" s="81">
        <v>8</v>
      </c>
      <c r="C6" s="81">
        <v>11</v>
      </c>
      <c r="D6" s="81">
        <v>3</v>
      </c>
      <c r="E6" s="77">
        <v>1</v>
      </c>
      <c r="F6" s="77">
        <v>1</v>
      </c>
      <c r="G6" s="81">
        <v>0</v>
      </c>
      <c r="H6" s="81">
        <v>0</v>
      </c>
      <c r="I6" s="77">
        <f t="shared" si="0"/>
        <v>24</v>
      </c>
    </row>
    <row r="7" spans="1:9" ht="13.5" customHeight="1">
      <c r="A7" s="35" t="s">
        <v>10</v>
      </c>
      <c r="B7" s="81">
        <v>147</v>
      </c>
      <c r="C7" s="81">
        <v>39</v>
      </c>
      <c r="D7" s="81">
        <v>7</v>
      </c>
      <c r="E7" s="77">
        <v>3</v>
      </c>
      <c r="F7" s="77">
        <v>1</v>
      </c>
      <c r="G7" s="81">
        <v>1</v>
      </c>
      <c r="H7" s="81">
        <v>8</v>
      </c>
      <c r="I7" s="77">
        <f t="shared" si="0"/>
        <v>206</v>
      </c>
    </row>
    <row r="8" spans="1:9" ht="13.5" customHeight="1">
      <c r="A8" s="35" t="s">
        <v>11</v>
      </c>
      <c r="B8" s="81">
        <v>150</v>
      </c>
      <c r="C8" s="81">
        <v>34</v>
      </c>
      <c r="D8" s="81">
        <v>5</v>
      </c>
      <c r="E8" s="77">
        <v>1</v>
      </c>
      <c r="F8" s="77">
        <v>2</v>
      </c>
      <c r="G8" s="81">
        <v>5</v>
      </c>
      <c r="H8" s="81">
        <v>0</v>
      </c>
      <c r="I8" s="77">
        <f t="shared" si="0"/>
        <v>197</v>
      </c>
    </row>
    <row r="9" spans="1:9" ht="13.5" customHeight="1">
      <c r="A9" s="35" t="s">
        <v>12</v>
      </c>
      <c r="B9" s="81">
        <v>145</v>
      </c>
      <c r="C9" s="81">
        <v>37</v>
      </c>
      <c r="D9" s="81">
        <v>7</v>
      </c>
      <c r="E9" s="77">
        <v>8</v>
      </c>
      <c r="F9" s="77">
        <v>0</v>
      </c>
      <c r="G9" s="81">
        <v>3</v>
      </c>
      <c r="H9" s="81">
        <v>3</v>
      </c>
      <c r="I9" s="77">
        <f t="shared" si="0"/>
        <v>203</v>
      </c>
    </row>
    <row r="10" spans="1:9" ht="13.5" customHeight="1">
      <c r="A10" s="36" t="s">
        <v>13</v>
      </c>
      <c r="B10" s="82">
        <v>99</v>
      </c>
      <c r="C10" s="82">
        <v>222</v>
      </c>
      <c r="D10" s="82">
        <v>32</v>
      </c>
      <c r="E10" s="78">
        <v>3</v>
      </c>
      <c r="F10" s="78">
        <v>12</v>
      </c>
      <c r="G10" s="82">
        <v>1</v>
      </c>
      <c r="H10" s="82">
        <v>1</v>
      </c>
      <c r="I10" s="78">
        <f t="shared" si="0"/>
        <v>370</v>
      </c>
    </row>
    <row r="11" spans="1:9" ht="13.5" customHeight="1">
      <c r="A11" s="84" t="s">
        <v>6</v>
      </c>
      <c r="B11" s="85">
        <f aca="true" t="shared" si="1" ref="B11:I11">SUM(B4:B10)</f>
        <v>1824</v>
      </c>
      <c r="C11" s="85">
        <f t="shared" si="1"/>
        <v>1092</v>
      </c>
      <c r="D11" s="85">
        <f t="shared" si="1"/>
        <v>155</v>
      </c>
      <c r="E11" s="85">
        <f t="shared" si="1"/>
        <v>52</v>
      </c>
      <c r="F11" s="85">
        <f t="shared" si="1"/>
        <v>45</v>
      </c>
      <c r="G11" s="85">
        <f t="shared" si="1"/>
        <v>23</v>
      </c>
      <c r="H11" s="85">
        <f t="shared" si="1"/>
        <v>36</v>
      </c>
      <c r="I11" s="85">
        <f t="shared" si="1"/>
        <v>3227</v>
      </c>
    </row>
    <row r="13" ht="13.5" customHeight="1">
      <c r="A13" s="26" t="s">
        <v>40</v>
      </c>
    </row>
    <row r="14" ht="13.5" customHeight="1">
      <c r="A14" s="26" t="s">
        <v>191</v>
      </c>
    </row>
    <row r="15" spans="1:9" ht="13.5" customHeight="1">
      <c r="A15" s="122" t="s">
        <v>16</v>
      </c>
      <c r="B15" s="121" t="s">
        <v>98</v>
      </c>
      <c r="C15" s="121"/>
      <c r="D15" s="121"/>
      <c r="E15" s="121"/>
      <c r="F15" s="121"/>
      <c r="G15" s="121"/>
      <c r="H15" s="121"/>
      <c r="I15" s="121"/>
    </row>
    <row r="16" spans="1:9" ht="49.5" customHeight="1">
      <c r="A16" s="122"/>
      <c r="B16" s="83" t="s">
        <v>99</v>
      </c>
      <c r="C16" s="83" t="s">
        <v>100</v>
      </c>
      <c r="D16" s="83" t="s">
        <v>101</v>
      </c>
      <c r="E16" s="83" t="s">
        <v>102</v>
      </c>
      <c r="F16" s="83" t="s">
        <v>103</v>
      </c>
      <c r="G16" s="27" t="s">
        <v>64</v>
      </c>
      <c r="H16" s="27" t="s">
        <v>104</v>
      </c>
      <c r="I16" s="27" t="s">
        <v>19</v>
      </c>
    </row>
    <row r="17" spans="1:9" ht="13.5" customHeight="1">
      <c r="A17" s="51" t="s">
        <v>7</v>
      </c>
      <c r="B17" s="52">
        <v>190</v>
      </c>
      <c r="C17" s="52">
        <v>174</v>
      </c>
      <c r="D17" s="52">
        <v>31</v>
      </c>
      <c r="E17" s="93">
        <v>32</v>
      </c>
      <c r="F17" s="93">
        <v>22</v>
      </c>
      <c r="G17" s="93">
        <v>2</v>
      </c>
      <c r="H17" s="93">
        <v>28</v>
      </c>
      <c r="I17" s="93">
        <f>SUM(B17:H17)</f>
        <v>479</v>
      </c>
    </row>
    <row r="18" spans="1:9" ht="13.5" customHeight="1">
      <c r="A18" s="53" t="s">
        <v>8</v>
      </c>
      <c r="B18" s="54">
        <v>126</v>
      </c>
      <c r="C18" s="54">
        <v>143</v>
      </c>
      <c r="D18" s="54">
        <v>22</v>
      </c>
      <c r="E18" s="94">
        <v>43</v>
      </c>
      <c r="F18" s="94">
        <v>21</v>
      </c>
      <c r="G18" s="94">
        <v>7</v>
      </c>
      <c r="H18" s="94">
        <v>25</v>
      </c>
      <c r="I18" s="94">
        <f aca="true" t="shared" si="2" ref="I18:I23">SUM(B18:H18)</f>
        <v>387</v>
      </c>
    </row>
    <row r="19" spans="1:9" ht="13.5" customHeight="1">
      <c r="A19" s="53" t="s">
        <v>9</v>
      </c>
      <c r="B19" s="54">
        <v>3</v>
      </c>
      <c r="C19" s="54">
        <v>4</v>
      </c>
      <c r="D19" s="54">
        <v>3</v>
      </c>
      <c r="E19" s="94">
        <v>1</v>
      </c>
      <c r="F19" s="94">
        <v>2</v>
      </c>
      <c r="G19" s="94">
        <v>0</v>
      </c>
      <c r="H19" s="94">
        <v>2</v>
      </c>
      <c r="I19" s="94">
        <f t="shared" si="2"/>
        <v>15</v>
      </c>
    </row>
    <row r="20" spans="1:9" ht="13.5" customHeight="1">
      <c r="A20" s="53" t="s">
        <v>18</v>
      </c>
      <c r="B20" s="54">
        <v>1</v>
      </c>
      <c r="C20" s="54">
        <v>0</v>
      </c>
      <c r="D20" s="54">
        <v>1</v>
      </c>
      <c r="E20" s="94">
        <v>0</v>
      </c>
      <c r="F20" s="94">
        <v>0</v>
      </c>
      <c r="G20" s="94">
        <v>0</v>
      </c>
      <c r="H20" s="94">
        <v>0</v>
      </c>
      <c r="I20" s="94">
        <f t="shared" si="2"/>
        <v>2</v>
      </c>
    </row>
    <row r="21" spans="1:9" ht="13.5" customHeight="1">
      <c r="A21" s="53" t="s">
        <v>11</v>
      </c>
      <c r="B21" s="54">
        <v>8</v>
      </c>
      <c r="C21" s="54">
        <v>5</v>
      </c>
      <c r="D21" s="54">
        <v>2</v>
      </c>
      <c r="E21" s="94">
        <v>1</v>
      </c>
      <c r="F21" s="94">
        <v>1</v>
      </c>
      <c r="G21" s="94">
        <v>1</v>
      </c>
      <c r="H21" s="94">
        <v>4</v>
      </c>
      <c r="I21" s="94">
        <f t="shared" si="2"/>
        <v>22</v>
      </c>
    </row>
    <row r="22" spans="1:9" ht="13.5" customHeight="1">
      <c r="A22" s="53" t="s">
        <v>12</v>
      </c>
      <c r="B22" s="54">
        <v>34</v>
      </c>
      <c r="C22" s="54">
        <v>18</v>
      </c>
      <c r="D22" s="54">
        <v>6</v>
      </c>
      <c r="E22" s="94">
        <v>3</v>
      </c>
      <c r="F22" s="94">
        <v>7</v>
      </c>
      <c r="G22" s="94">
        <v>1</v>
      </c>
      <c r="H22" s="94">
        <v>0</v>
      </c>
      <c r="I22" s="94">
        <f t="shared" si="2"/>
        <v>69</v>
      </c>
    </row>
    <row r="23" spans="1:9" ht="13.5" customHeight="1">
      <c r="A23" s="55" t="s">
        <v>13</v>
      </c>
      <c r="B23" s="56">
        <v>57</v>
      </c>
      <c r="C23" s="56">
        <v>132</v>
      </c>
      <c r="D23" s="56">
        <v>43</v>
      </c>
      <c r="E23" s="95">
        <v>4</v>
      </c>
      <c r="F23" s="95">
        <v>29</v>
      </c>
      <c r="G23" s="95">
        <v>5</v>
      </c>
      <c r="H23" s="95">
        <v>13</v>
      </c>
      <c r="I23" s="95">
        <f t="shared" si="2"/>
        <v>283</v>
      </c>
    </row>
    <row r="24" spans="1:9" ht="13.5" customHeight="1">
      <c r="A24" s="96" t="s">
        <v>19</v>
      </c>
      <c r="B24" s="97">
        <f>SUM(B17:B23)</f>
        <v>419</v>
      </c>
      <c r="C24" s="97">
        <f aca="true" t="shared" si="3" ref="C24:I24">SUM(C17:C23)</f>
        <v>476</v>
      </c>
      <c r="D24" s="97">
        <f t="shared" si="3"/>
        <v>108</v>
      </c>
      <c r="E24" s="97">
        <f t="shared" si="3"/>
        <v>84</v>
      </c>
      <c r="F24" s="97">
        <f t="shared" si="3"/>
        <v>82</v>
      </c>
      <c r="G24" s="97">
        <f t="shared" si="3"/>
        <v>16</v>
      </c>
      <c r="H24" s="97">
        <f t="shared" si="3"/>
        <v>72</v>
      </c>
      <c r="I24" s="97">
        <f t="shared" si="3"/>
        <v>1257</v>
      </c>
    </row>
    <row r="26" spans="1:2" ht="13.5" customHeight="1">
      <c r="A26" s="26" t="s">
        <v>41</v>
      </c>
      <c r="B26" s="73" t="s">
        <v>191</v>
      </c>
    </row>
    <row r="27" spans="1:9" ht="13.5" customHeight="1">
      <c r="A27" s="122" t="s">
        <v>16</v>
      </c>
      <c r="B27" s="121" t="s">
        <v>98</v>
      </c>
      <c r="C27" s="121"/>
      <c r="D27" s="121"/>
      <c r="E27" s="121"/>
      <c r="F27" s="121"/>
      <c r="G27" s="121"/>
      <c r="H27" s="121"/>
      <c r="I27" s="121"/>
    </row>
    <row r="28" spans="1:9" ht="49.5" customHeight="1">
      <c r="A28" s="122"/>
      <c r="B28" s="83" t="s">
        <v>99</v>
      </c>
      <c r="C28" s="83" t="s">
        <v>100</v>
      </c>
      <c r="D28" s="83" t="s">
        <v>101</v>
      </c>
      <c r="E28" s="83" t="s">
        <v>102</v>
      </c>
      <c r="F28" s="83" t="s">
        <v>103</v>
      </c>
      <c r="G28" s="27" t="s">
        <v>64</v>
      </c>
      <c r="H28" s="27" t="s">
        <v>104</v>
      </c>
      <c r="I28" s="27" t="s">
        <v>19</v>
      </c>
    </row>
    <row r="29" spans="1:9" ht="13.5" customHeight="1">
      <c r="A29" s="51" t="s">
        <v>7</v>
      </c>
      <c r="B29" s="52">
        <f>SUM(B4,B17)</f>
        <v>1140</v>
      </c>
      <c r="C29" s="52">
        <f aca="true" t="shared" si="4" ref="C29:H29">SUM(C4,C17)</f>
        <v>725</v>
      </c>
      <c r="D29" s="52">
        <f t="shared" si="4"/>
        <v>109</v>
      </c>
      <c r="E29" s="52">
        <f t="shared" si="4"/>
        <v>59</v>
      </c>
      <c r="F29" s="52">
        <f t="shared" si="4"/>
        <v>39</v>
      </c>
      <c r="G29" s="52">
        <f t="shared" si="4"/>
        <v>11</v>
      </c>
      <c r="H29" s="52">
        <f t="shared" si="4"/>
        <v>44</v>
      </c>
      <c r="I29" s="93">
        <f>SUM(B29:H29)</f>
        <v>2127</v>
      </c>
    </row>
    <row r="30" spans="1:9" ht="13.5" customHeight="1">
      <c r="A30" s="53" t="s">
        <v>8</v>
      </c>
      <c r="B30" s="54">
        <f>SUM(B5,B18)</f>
        <v>451</v>
      </c>
      <c r="C30" s="54">
        <f aca="true" t="shared" si="5" ref="C30:H33">SUM(C5,C18)</f>
        <v>341</v>
      </c>
      <c r="D30" s="54">
        <f t="shared" si="5"/>
        <v>45</v>
      </c>
      <c r="E30" s="54">
        <f t="shared" si="5"/>
        <v>52</v>
      </c>
      <c r="F30" s="54">
        <f t="shared" si="5"/>
        <v>33</v>
      </c>
      <c r="G30" s="54">
        <f t="shared" si="5"/>
        <v>11</v>
      </c>
      <c r="H30" s="54">
        <f t="shared" si="5"/>
        <v>33</v>
      </c>
      <c r="I30" s="94">
        <f aca="true" t="shared" si="6" ref="I30:I35">SUM(B30:H30)</f>
        <v>966</v>
      </c>
    </row>
    <row r="31" spans="1:9" ht="13.5" customHeight="1">
      <c r="A31" s="53" t="s">
        <v>9</v>
      </c>
      <c r="B31" s="54">
        <f>SUM(B6,B19)</f>
        <v>11</v>
      </c>
      <c r="C31" s="54">
        <f t="shared" si="5"/>
        <v>15</v>
      </c>
      <c r="D31" s="54">
        <f t="shared" si="5"/>
        <v>6</v>
      </c>
      <c r="E31" s="54">
        <f t="shared" si="5"/>
        <v>2</v>
      </c>
      <c r="F31" s="54">
        <f t="shared" si="5"/>
        <v>3</v>
      </c>
      <c r="G31" s="54">
        <f t="shared" si="5"/>
        <v>0</v>
      </c>
      <c r="H31" s="54">
        <f t="shared" si="5"/>
        <v>2</v>
      </c>
      <c r="I31" s="94">
        <f t="shared" si="6"/>
        <v>39</v>
      </c>
    </row>
    <row r="32" spans="1:9" ht="13.5" customHeight="1">
      <c r="A32" s="53" t="s">
        <v>18</v>
      </c>
      <c r="B32" s="54">
        <f>SUM(B7,B20)</f>
        <v>148</v>
      </c>
      <c r="C32" s="54">
        <f t="shared" si="5"/>
        <v>39</v>
      </c>
      <c r="D32" s="54">
        <f t="shared" si="5"/>
        <v>8</v>
      </c>
      <c r="E32" s="54">
        <f t="shared" si="5"/>
        <v>3</v>
      </c>
      <c r="F32" s="54">
        <f t="shared" si="5"/>
        <v>1</v>
      </c>
      <c r="G32" s="54">
        <f t="shared" si="5"/>
        <v>1</v>
      </c>
      <c r="H32" s="54">
        <f t="shared" si="5"/>
        <v>8</v>
      </c>
      <c r="I32" s="94">
        <f t="shared" si="6"/>
        <v>208</v>
      </c>
    </row>
    <row r="33" spans="1:9" ht="13.5" customHeight="1">
      <c r="A33" s="53" t="s">
        <v>11</v>
      </c>
      <c r="B33" s="54">
        <f>SUM(B8,B21)</f>
        <v>158</v>
      </c>
      <c r="C33" s="54">
        <f t="shared" si="5"/>
        <v>39</v>
      </c>
      <c r="D33" s="54">
        <f t="shared" si="5"/>
        <v>7</v>
      </c>
      <c r="E33" s="54">
        <f t="shared" si="5"/>
        <v>2</v>
      </c>
      <c r="F33" s="54">
        <f t="shared" si="5"/>
        <v>3</v>
      </c>
      <c r="G33" s="54">
        <f t="shared" si="5"/>
        <v>6</v>
      </c>
      <c r="H33" s="54">
        <f t="shared" si="5"/>
        <v>4</v>
      </c>
      <c r="I33" s="94">
        <f t="shared" si="6"/>
        <v>219</v>
      </c>
    </row>
    <row r="34" spans="1:9" ht="13.5" customHeight="1">
      <c r="A34" s="53" t="s">
        <v>12</v>
      </c>
      <c r="B34" s="54">
        <f aca="true" t="shared" si="7" ref="B34:H34">SUM(B9,B22)</f>
        <v>179</v>
      </c>
      <c r="C34" s="54">
        <f t="shared" si="7"/>
        <v>55</v>
      </c>
      <c r="D34" s="54">
        <f t="shared" si="7"/>
        <v>13</v>
      </c>
      <c r="E34" s="54">
        <f t="shared" si="7"/>
        <v>11</v>
      </c>
      <c r="F34" s="54">
        <f t="shared" si="7"/>
        <v>7</v>
      </c>
      <c r="G34" s="54">
        <f t="shared" si="7"/>
        <v>4</v>
      </c>
      <c r="H34" s="54">
        <f t="shared" si="7"/>
        <v>3</v>
      </c>
      <c r="I34" s="94">
        <f t="shared" si="6"/>
        <v>272</v>
      </c>
    </row>
    <row r="35" spans="1:9" ht="13.5" customHeight="1">
      <c r="A35" s="55" t="s">
        <v>13</v>
      </c>
      <c r="B35" s="56">
        <f aca="true" t="shared" si="8" ref="B35:H35">SUM(B10,B23)</f>
        <v>156</v>
      </c>
      <c r="C35" s="56">
        <f t="shared" si="8"/>
        <v>354</v>
      </c>
      <c r="D35" s="56">
        <f t="shared" si="8"/>
        <v>75</v>
      </c>
      <c r="E35" s="56">
        <f t="shared" si="8"/>
        <v>7</v>
      </c>
      <c r="F35" s="56">
        <f t="shared" si="8"/>
        <v>41</v>
      </c>
      <c r="G35" s="56">
        <f t="shared" si="8"/>
        <v>6</v>
      </c>
      <c r="H35" s="56">
        <f t="shared" si="8"/>
        <v>14</v>
      </c>
      <c r="I35" s="95">
        <f t="shared" si="6"/>
        <v>653</v>
      </c>
    </row>
    <row r="36" spans="1:9" ht="13.5" customHeight="1">
      <c r="A36" s="96" t="s">
        <v>19</v>
      </c>
      <c r="B36" s="97">
        <f aca="true" t="shared" si="9" ref="B36:I36">SUM(B29:B35)</f>
        <v>2243</v>
      </c>
      <c r="C36" s="97">
        <f t="shared" si="9"/>
        <v>1568</v>
      </c>
      <c r="D36" s="97">
        <f t="shared" si="9"/>
        <v>263</v>
      </c>
      <c r="E36" s="97">
        <f t="shared" si="9"/>
        <v>136</v>
      </c>
      <c r="F36" s="97">
        <f t="shared" si="9"/>
        <v>127</v>
      </c>
      <c r="G36" s="97">
        <f t="shared" si="9"/>
        <v>39</v>
      </c>
      <c r="H36" s="97">
        <f t="shared" si="9"/>
        <v>108</v>
      </c>
      <c r="I36" s="97">
        <f t="shared" si="9"/>
        <v>4484</v>
      </c>
    </row>
  </sheetData>
  <mergeCells count="6">
    <mergeCell ref="A27:A28"/>
    <mergeCell ref="B27:I27"/>
    <mergeCell ref="A2:A3"/>
    <mergeCell ref="B2:I2"/>
    <mergeCell ref="A15:A16"/>
    <mergeCell ref="B15:I15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2" width="11.625" style="73" customWidth="1"/>
    <col min="3" max="3" width="13.75390625" style="73" customWidth="1"/>
    <col min="4" max="4" width="12.25390625" style="73" customWidth="1"/>
    <col min="5" max="5" width="12.125" style="73" customWidth="1"/>
    <col min="6" max="7" width="10.75390625" style="73" customWidth="1"/>
    <col min="8" max="16384" width="9.00390625" style="73" customWidth="1"/>
  </cols>
  <sheetData>
    <row r="1" spans="1:3" ht="13.5" customHeight="1">
      <c r="A1" s="26" t="s">
        <v>39</v>
      </c>
      <c r="C1" s="73" t="s">
        <v>191</v>
      </c>
    </row>
    <row r="2" spans="1:7" ht="13.5" customHeight="1">
      <c r="A2" s="121" t="s">
        <v>0</v>
      </c>
      <c r="B2" s="121" t="s">
        <v>105</v>
      </c>
      <c r="C2" s="121"/>
      <c r="D2" s="121"/>
      <c r="E2" s="121"/>
      <c r="F2" s="121"/>
      <c r="G2" s="121"/>
    </row>
    <row r="3" spans="1:7" ht="26.25" customHeight="1">
      <c r="A3" s="121"/>
      <c r="B3" s="83" t="s">
        <v>106</v>
      </c>
      <c r="C3" s="83" t="s">
        <v>107</v>
      </c>
      <c r="D3" s="83" t="s">
        <v>108</v>
      </c>
      <c r="E3" s="27" t="s">
        <v>65</v>
      </c>
      <c r="F3" s="27" t="s">
        <v>63</v>
      </c>
      <c r="G3" s="27" t="s">
        <v>19</v>
      </c>
    </row>
    <row r="4" spans="1:7" ht="13.5" customHeight="1">
      <c r="A4" s="34" t="s">
        <v>7</v>
      </c>
      <c r="B4" s="76">
        <v>148</v>
      </c>
      <c r="C4" s="76">
        <v>676</v>
      </c>
      <c r="D4" s="76">
        <v>78</v>
      </c>
      <c r="E4" s="76">
        <v>608</v>
      </c>
      <c r="F4" s="76">
        <v>138</v>
      </c>
      <c r="G4" s="76">
        <f aca="true" t="shared" si="0" ref="G4:G10">SUM(B4:F4)</f>
        <v>1648</v>
      </c>
    </row>
    <row r="5" spans="1:7" ht="13.5" customHeight="1">
      <c r="A5" s="35" t="s">
        <v>8</v>
      </c>
      <c r="B5" s="77">
        <v>65</v>
      </c>
      <c r="C5" s="77">
        <v>236</v>
      </c>
      <c r="D5" s="77">
        <v>20</v>
      </c>
      <c r="E5" s="77">
        <v>199</v>
      </c>
      <c r="F5" s="77">
        <v>59</v>
      </c>
      <c r="G5" s="77">
        <f t="shared" si="0"/>
        <v>579</v>
      </c>
    </row>
    <row r="6" spans="1:7" ht="13.5" customHeight="1">
      <c r="A6" s="35" t="s">
        <v>9</v>
      </c>
      <c r="B6" s="77">
        <v>4</v>
      </c>
      <c r="C6" s="77">
        <v>12</v>
      </c>
      <c r="D6" s="77">
        <v>1</v>
      </c>
      <c r="E6" s="77">
        <v>6</v>
      </c>
      <c r="F6" s="77">
        <v>1</v>
      </c>
      <c r="G6" s="77">
        <f t="shared" si="0"/>
        <v>24</v>
      </c>
    </row>
    <row r="7" spans="1:7" ht="13.5" customHeight="1">
      <c r="A7" s="35" t="s">
        <v>10</v>
      </c>
      <c r="B7" s="77">
        <v>15</v>
      </c>
      <c r="C7" s="77">
        <v>83</v>
      </c>
      <c r="D7" s="77">
        <v>2</v>
      </c>
      <c r="E7" s="77">
        <v>75</v>
      </c>
      <c r="F7" s="77">
        <v>31</v>
      </c>
      <c r="G7" s="77">
        <f t="shared" si="0"/>
        <v>206</v>
      </c>
    </row>
    <row r="8" spans="1:7" ht="13.5" customHeight="1">
      <c r="A8" s="35" t="s">
        <v>11</v>
      </c>
      <c r="B8" s="77">
        <v>19</v>
      </c>
      <c r="C8" s="77">
        <v>84</v>
      </c>
      <c r="D8" s="77">
        <v>6</v>
      </c>
      <c r="E8" s="77">
        <v>65</v>
      </c>
      <c r="F8" s="77">
        <v>23</v>
      </c>
      <c r="G8" s="77">
        <f t="shared" si="0"/>
        <v>197</v>
      </c>
    </row>
    <row r="9" spans="1:7" ht="13.5" customHeight="1">
      <c r="A9" s="35" t="s">
        <v>12</v>
      </c>
      <c r="B9" s="77">
        <v>42</v>
      </c>
      <c r="C9" s="77">
        <v>93</v>
      </c>
      <c r="D9" s="77">
        <v>3</v>
      </c>
      <c r="E9" s="77">
        <v>43</v>
      </c>
      <c r="F9" s="77">
        <v>22</v>
      </c>
      <c r="G9" s="77">
        <f t="shared" si="0"/>
        <v>203</v>
      </c>
    </row>
    <row r="10" spans="1:7" ht="13.5" customHeight="1">
      <c r="A10" s="36" t="s">
        <v>13</v>
      </c>
      <c r="B10" s="78">
        <v>27</v>
      </c>
      <c r="C10" s="78">
        <v>128</v>
      </c>
      <c r="D10" s="78">
        <v>29</v>
      </c>
      <c r="E10" s="78">
        <v>163</v>
      </c>
      <c r="F10" s="78">
        <v>23</v>
      </c>
      <c r="G10" s="78">
        <f t="shared" si="0"/>
        <v>370</v>
      </c>
    </row>
    <row r="11" spans="1:7" ht="13.5" customHeight="1">
      <c r="A11" s="84" t="s">
        <v>6</v>
      </c>
      <c r="B11" s="79">
        <f aca="true" t="shared" si="1" ref="B11:G11">SUM(B4:B10)</f>
        <v>320</v>
      </c>
      <c r="C11" s="79">
        <f t="shared" si="1"/>
        <v>1312</v>
      </c>
      <c r="D11" s="79">
        <f t="shared" si="1"/>
        <v>139</v>
      </c>
      <c r="E11" s="79">
        <f t="shared" si="1"/>
        <v>1159</v>
      </c>
      <c r="F11" s="79">
        <f t="shared" si="1"/>
        <v>297</v>
      </c>
      <c r="G11" s="79">
        <f t="shared" si="1"/>
        <v>3227</v>
      </c>
    </row>
    <row r="13" ht="13.5" customHeight="1">
      <c r="A13" s="26" t="s">
        <v>40</v>
      </c>
    </row>
    <row r="14" ht="13.5" customHeight="1">
      <c r="A14" s="26" t="s">
        <v>191</v>
      </c>
    </row>
    <row r="15" spans="1:7" ht="13.5" customHeight="1">
      <c r="A15" s="122" t="s">
        <v>16</v>
      </c>
      <c r="B15" s="112" t="s">
        <v>105</v>
      </c>
      <c r="C15" s="112"/>
      <c r="D15" s="112"/>
      <c r="E15" s="112"/>
      <c r="F15" s="112"/>
      <c r="G15" s="112"/>
    </row>
    <row r="16" spans="1:7" ht="26.25" customHeight="1">
      <c r="A16" s="122"/>
      <c r="B16" s="2" t="s">
        <v>106</v>
      </c>
      <c r="C16" s="2" t="s">
        <v>107</v>
      </c>
      <c r="D16" s="2" t="s">
        <v>108</v>
      </c>
      <c r="E16" s="1" t="s">
        <v>65</v>
      </c>
      <c r="F16" s="1" t="s">
        <v>63</v>
      </c>
      <c r="G16" s="1" t="s">
        <v>19</v>
      </c>
    </row>
    <row r="17" spans="1:7" ht="13.5" customHeight="1">
      <c r="A17" s="51" t="s">
        <v>7</v>
      </c>
      <c r="B17" s="93">
        <v>49</v>
      </c>
      <c r="C17" s="93">
        <v>137</v>
      </c>
      <c r="D17" s="93">
        <v>20</v>
      </c>
      <c r="E17" s="93">
        <v>241</v>
      </c>
      <c r="F17" s="52">
        <v>32</v>
      </c>
      <c r="G17" s="93">
        <f>SUM(B17:F17)</f>
        <v>479</v>
      </c>
    </row>
    <row r="18" spans="1:7" ht="13.5" customHeight="1">
      <c r="A18" s="53" t="s">
        <v>8</v>
      </c>
      <c r="B18" s="94">
        <v>39</v>
      </c>
      <c r="C18" s="94">
        <v>119</v>
      </c>
      <c r="D18" s="94">
        <v>15</v>
      </c>
      <c r="E18" s="94">
        <v>196</v>
      </c>
      <c r="F18" s="54">
        <v>18</v>
      </c>
      <c r="G18" s="94">
        <f aca="true" t="shared" si="2" ref="G18:G23">SUM(B18:F18)</f>
        <v>387</v>
      </c>
    </row>
    <row r="19" spans="1:7" ht="13.5" customHeight="1">
      <c r="A19" s="53" t="s">
        <v>9</v>
      </c>
      <c r="B19" s="94">
        <v>1</v>
      </c>
      <c r="C19" s="94">
        <v>2</v>
      </c>
      <c r="D19" s="94">
        <v>2</v>
      </c>
      <c r="E19" s="94">
        <v>10</v>
      </c>
      <c r="F19" s="54">
        <v>0</v>
      </c>
      <c r="G19" s="94">
        <f t="shared" si="2"/>
        <v>15</v>
      </c>
    </row>
    <row r="20" spans="1:7" ht="13.5" customHeight="1">
      <c r="A20" s="53" t="s">
        <v>18</v>
      </c>
      <c r="B20" s="94">
        <v>0</v>
      </c>
      <c r="C20" s="94">
        <v>0</v>
      </c>
      <c r="D20" s="94">
        <v>0</v>
      </c>
      <c r="E20" s="94">
        <v>1</v>
      </c>
      <c r="F20" s="54">
        <v>1</v>
      </c>
      <c r="G20" s="94">
        <f t="shared" si="2"/>
        <v>2</v>
      </c>
    </row>
    <row r="21" spans="1:7" ht="13.5" customHeight="1">
      <c r="A21" s="53" t="s">
        <v>11</v>
      </c>
      <c r="B21" s="94">
        <v>6</v>
      </c>
      <c r="C21" s="94">
        <v>4</v>
      </c>
      <c r="D21" s="94">
        <v>0</v>
      </c>
      <c r="E21" s="94">
        <v>9</v>
      </c>
      <c r="F21" s="54">
        <v>3</v>
      </c>
      <c r="G21" s="94">
        <f t="shared" si="2"/>
        <v>22</v>
      </c>
    </row>
    <row r="22" spans="1:7" ht="13.5" customHeight="1">
      <c r="A22" s="53" t="s">
        <v>12</v>
      </c>
      <c r="B22" s="94">
        <v>16</v>
      </c>
      <c r="C22" s="94">
        <v>18</v>
      </c>
      <c r="D22" s="94">
        <v>2</v>
      </c>
      <c r="E22" s="94">
        <v>28</v>
      </c>
      <c r="F22" s="54">
        <v>5</v>
      </c>
      <c r="G22" s="94">
        <f t="shared" si="2"/>
        <v>69</v>
      </c>
    </row>
    <row r="23" spans="1:7" ht="13.5" customHeight="1">
      <c r="A23" s="55" t="s">
        <v>13</v>
      </c>
      <c r="B23" s="95">
        <v>11</v>
      </c>
      <c r="C23" s="95">
        <v>69</v>
      </c>
      <c r="D23" s="95">
        <v>34</v>
      </c>
      <c r="E23" s="95">
        <v>153</v>
      </c>
      <c r="F23" s="56">
        <v>16</v>
      </c>
      <c r="G23" s="95">
        <f t="shared" si="2"/>
        <v>283</v>
      </c>
    </row>
    <row r="24" spans="1:7" ht="13.5" customHeight="1">
      <c r="A24" s="96" t="s">
        <v>19</v>
      </c>
      <c r="B24" s="97">
        <f aca="true" t="shared" si="3" ref="B24:G24">SUM(B17:B23)</f>
        <v>122</v>
      </c>
      <c r="C24" s="97">
        <f t="shared" si="3"/>
        <v>349</v>
      </c>
      <c r="D24" s="97">
        <f t="shared" si="3"/>
        <v>73</v>
      </c>
      <c r="E24" s="97">
        <f t="shared" si="3"/>
        <v>638</v>
      </c>
      <c r="F24" s="97">
        <f t="shared" si="3"/>
        <v>75</v>
      </c>
      <c r="G24" s="97">
        <f t="shared" si="3"/>
        <v>1257</v>
      </c>
    </row>
    <row r="26" spans="1:2" ht="13.5" customHeight="1">
      <c r="A26" s="26" t="s">
        <v>41</v>
      </c>
      <c r="B26" s="73" t="s">
        <v>191</v>
      </c>
    </row>
    <row r="27" spans="1:7" ht="13.5" customHeight="1">
      <c r="A27" s="122" t="s">
        <v>16</v>
      </c>
      <c r="B27" s="112" t="s">
        <v>105</v>
      </c>
      <c r="C27" s="112"/>
      <c r="D27" s="112"/>
      <c r="E27" s="112"/>
      <c r="F27" s="112"/>
      <c r="G27" s="112"/>
    </row>
    <row r="28" spans="1:7" ht="26.25" customHeight="1">
      <c r="A28" s="122"/>
      <c r="B28" s="2" t="s">
        <v>106</v>
      </c>
      <c r="C28" s="2" t="s">
        <v>107</v>
      </c>
      <c r="D28" s="2" t="s">
        <v>108</v>
      </c>
      <c r="E28" s="1" t="s">
        <v>65</v>
      </c>
      <c r="F28" s="1" t="s">
        <v>63</v>
      </c>
      <c r="G28" s="1" t="s">
        <v>19</v>
      </c>
    </row>
    <row r="29" spans="1:7" ht="13.5" customHeight="1">
      <c r="A29" s="51" t="s">
        <v>7</v>
      </c>
      <c r="B29" s="93">
        <f aca="true" t="shared" si="4" ref="B29:F35">SUM(B4,B17)</f>
        <v>197</v>
      </c>
      <c r="C29" s="93">
        <f t="shared" si="4"/>
        <v>813</v>
      </c>
      <c r="D29" s="93">
        <f t="shared" si="4"/>
        <v>98</v>
      </c>
      <c r="E29" s="93">
        <f t="shared" si="4"/>
        <v>849</v>
      </c>
      <c r="F29" s="93">
        <f t="shared" si="4"/>
        <v>170</v>
      </c>
      <c r="G29" s="93">
        <f>SUM(B29:F29)</f>
        <v>2127</v>
      </c>
    </row>
    <row r="30" spans="1:7" ht="13.5" customHeight="1">
      <c r="A30" s="53" t="s">
        <v>8</v>
      </c>
      <c r="B30" s="94">
        <f t="shared" si="4"/>
        <v>104</v>
      </c>
      <c r="C30" s="94">
        <f t="shared" si="4"/>
        <v>355</v>
      </c>
      <c r="D30" s="94">
        <f t="shared" si="4"/>
        <v>35</v>
      </c>
      <c r="E30" s="94">
        <f t="shared" si="4"/>
        <v>395</v>
      </c>
      <c r="F30" s="94">
        <f t="shared" si="4"/>
        <v>77</v>
      </c>
      <c r="G30" s="94">
        <f aca="true" t="shared" si="5" ref="G30:G35">SUM(B30:F30)</f>
        <v>966</v>
      </c>
    </row>
    <row r="31" spans="1:7" ht="13.5" customHeight="1">
      <c r="A31" s="53" t="s">
        <v>9</v>
      </c>
      <c r="B31" s="94">
        <f t="shared" si="4"/>
        <v>5</v>
      </c>
      <c r="C31" s="94">
        <f t="shared" si="4"/>
        <v>14</v>
      </c>
      <c r="D31" s="94">
        <f t="shared" si="4"/>
        <v>3</v>
      </c>
      <c r="E31" s="94">
        <f t="shared" si="4"/>
        <v>16</v>
      </c>
      <c r="F31" s="94">
        <f t="shared" si="4"/>
        <v>1</v>
      </c>
      <c r="G31" s="94">
        <f t="shared" si="5"/>
        <v>39</v>
      </c>
    </row>
    <row r="32" spans="1:7" ht="13.5" customHeight="1">
      <c r="A32" s="53" t="s">
        <v>18</v>
      </c>
      <c r="B32" s="94">
        <f t="shared" si="4"/>
        <v>15</v>
      </c>
      <c r="C32" s="94">
        <f t="shared" si="4"/>
        <v>83</v>
      </c>
      <c r="D32" s="94">
        <f t="shared" si="4"/>
        <v>2</v>
      </c>
      <c r="E32" s="94">
        <f t="shared" si="4"/>
        <v>76</v>
      </c>
      <c r="F32" s="94">
        <f t="shared" si="4"/>
        <v>32</v>
      </c>
      <c r="G32" s="94">
        <f t="shared" si="5"/>
        <v>208</v>
      </c>
    </row>
    <row r="33" spans="1:7" ht="13.5" customHeight="1">
      <c r="A33" s="53" t="s">
        <v>11</v>
      </c>
      <c r="B33" s="94">
        <f t="shared" si="4"/>
        <v>25</v>
      </c>
      <c r="C33" s="94">
        <f t="shared" si="4"/>
        <v>88</v>
      </c>
      <c r="D33" s="94">
        <f t="shared" si="4"/>
        <v>6</v>
      </c>
      <c r="E33" s="94">
        <f t="shared" si="4"/>
        <v>74</v>
      </c>
      <c r="F33" s="94">
        <f t="shared" si="4"/>
        <v>26</v>
      </c>
      <c r="G33" s="94">
        <f t="shared" si="5"/>
        <v>219</v>
      </c>
    </row>
    <row r="34" spans="1:7" ht="13.5" customHeight="1">
      <c r="A34" s="53" t="s">
        <v>12</v>
      </c>
      <c r="B34" s="94">
        <f t="shared" si="4"/>
        <v>58</v>
      </c>
      <c r="C34" s="94">
        <f t="shared" si="4"/>
        <v>111</v>
      </c>
      <c r="D34" s="94">
        <f t="shared" si="4"/>
        <v>5</v>
      </c>
      <c r="E34" s="94">
        <f t="shared" si="4"/>
        <v>71</v>
      </c>
      <c r="F34" s="94">
        <f t="shared" si="4"/>
        <v>27</v>
      </c>
      <c r="G34" s="94">
        <f t="shared" si="5"/>
        <v>272</v>
      </c>
    </row>
    <row r="35" spans="1:7" ht="13.5" customHeight="1">
      <c r="A35" s="55" t="s">
        <v>13</v>
      </c>
      <c r="B35" s="95">
        <f t="shared" si="4"/>
        <v>38</v>
      </c>
      <c r="C35" s="95">
        <f t="shared" si="4"/>
        <v>197</v>
      </c>
      <c r="D35" s="95">
        <f t="shared" si="4"/>
        <v>63</v>
      </c>
      <c r="E35" s="95">
        <f t="shared" si="4"/>
        <v>316</v>
      </c>
      <c r="F35" s="95">
        <f t="shared" si="4"/>
        <v>39</v>
      </c>
      <c r="G35" s="95">
        <f t="shared" si="5"/>
        <v>653</v>
      </c>
    </row>
    <row r="36" spans="1:7" ht="13.5" customHeight="1">
      <c r="A36" s="96" t="s">
        <v>19</v>
      </c>
      <c r="B36" s="97">
        <f aca="true" t="shared" si="6" ref="B36:G36">SUM(B29:B35)</f>
        <v>442</v>
      </c>
      <c r="C36" s="97">
        <f t="shared" si="6"/>
        <v>1661</v>
      </c>
      <c r="D36" s="97">
        <f t="shared" si="6"/>
        <v>212</v>
      </c>
      <c r="E36" s="97">
        <f t="shared" si="6"/>
        <v>1797</v>
      </c>
      <c r="F36" s="97">
        <f t="shared" si="6"/>
        <v>372</v>
      </c>
      <c r="G36" s="97">
        <f t="shared" si="6"/>
        <v>4484</v>
      </c>
    </row>
  </sheetData>
  <mergeCells count="6">
    <mergeCell ref="A27:A28"/>
    <mergeCell ref="B27:G27"/>
    <mergeCell ref="A2:A3"/>
    <mergeCell ref="B2:G2"/>
    <mergeCell ref="A15:A16"/>
    <mergeCell ref="B15:G15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4" width="11.375" style="73" customWidth="1"/>
    <col min="5" max="5" width="12.375" style="73" customWidth="1"/>
    <col min="6" max="7" width="11.375" style="73" customWidth="1"/>
    <col min="8" max="16384" width="9.00390625" style="73" customWidth="1"/>
  </cols>
  <sheetData>
    <row r="1" spans="1:3" ht="13.5" customHeight="1">
      <c r="A1" s="26" t="s">
        <v>39</v>
      </c>
      <c r="C1" s="73" t="s">
        <v>191</v>
      </c>
    </row>
    <row r="2" spans="1:7" ht="13.5" customHeight="1">
      <c r="A2" s="121" t="s">
        <v>0</v>
      </c>
      <c r="B2" s="121" t="s">
        <v>109</v>
      </c>
      <c r="C2" s="121"/>
      <c r="D2" s="121"/>
      <c r="E2" s="121"/>
      <c r="F2" s="121"/>
      <c r="G2" s="121"/>
    </row>
    <row r="3" spans="1:7" ht="13.5" customHeight="1">
      <c r="A3" s="121"/>
      <c r="B3" s="27" t="s">
        <v>66</v>
      </c>
      <c r="C3" s="27" t="s">
        <v>67</v>
      </c>
      <c r="D3" s="27" t="s">
        <v>68</v>
      </c>
      <c r="E3" s="27" t="s">
        <v>69</v>
      </c>
      <c r="F3" s="27" t="s">
        <v>63</v>
      </c>
      <c r="G3" s="27" t="s">
        <v>19</v>
      </c>
    </row>
    <row r="4" spans="1:7" ht="13.5" customHeight="1">
      <c r="A4" s="34" t="s">
        <v>7</v>
      </c>
      <c r="B4" s="80">
        <v>261</v>
      </c>
      <c r="C4" s="80">
        <v>783</v>
      </c>
      <c r="D4" s="80">
        <v>350</v>
      </c>
      <c r="E4" s="80">
        <v>68</v>
      </c>
      <c r="F4" s="80">
        <v>186</v>
      </c>
      <c r="G4" s="76">
        <f aca="true" t="shared" si="0" ref="G4:G10">SUM(B4:F4)</f>
        <v>1648</v>
      </c>
    </row>
    <row r="5" spans="1:7" ht="13.5" customHeight="1">
      <c r="A5" s="35" t="s">
        <v>8</v>
      </c>
      <c r="B5" s="81">
        <v>111</v>
      </c>
      <c r="C5" s="81">
        <v>268</v>
      </c>
      <c r="D5" s="81">
        <v>127</v>
      </c>
      <c r="E5" s="81">
        <v>15</v>
      </c>
      <c r="F5" s="81">
        <v>58</v>
      </c>
      <c r="G5" s="77">
        <f t="shared" si="0"/>
        <v>579</v>
      </c>
    </row>
    <row r="6" spans="1:7" ht="13.5" customHeight="1">
      <c r="A6" s="35" t="s">
        <v>9</v>
      </c>
      <c r="B6" s="81">
        <v>2</v>
      </c>
      <c r="C6" s="81">
        <v>11</v>
      </c>
      <c r="D6" s="81">
        <v>5</v>
      </c>
      <c r="E6" s="81">
        <v>4</v>
      </c>
      <c r="F6" s="81">
        <v>2</v>
      </c>
      <c r="G6" s="77">
        <f t="shared" si="0"/>
        <v>24</v>
      </c>
    </row>
    <row r="7" spans="1:7" ht="13.5" customHeight="1">
      <c r="A7" s="35" t="s">
        <v>10</v>
      </c>
      <c r="B7" s="81">
        <v>21</v>
      </c>
      <c r="C7" s="81">
        <v>110</v>
      </c>
      <c r="D7" s="81">
        <v>38</v>
      </c>
      <c r="E7" s="81">
        <v>10</v>
      </c>
      <c r="F7" s="81">
        <v>27</v>
      </c>
      <c r="G7" s="77">
        <f t="shared" si="0"/>
        <v>206</v>
      </c>
    </row>
    <row r="8" spans="1:7" ht="13.5" customHeight="1">
      <c r="A8" s="35" t="s">
        <v>11</v>
      </c>
      <c r="B8" s="81">
        <v>26</v>
      </c>
      <c r="C8" s="81">
        <v>90</v>
      </c>
      <c r="D8" s="81">
        <v>44</v>
      </c>
      <c r="E8" s="81">
        <v>11</v>
      </c>
      <c r="F8" s="81">
        <v>26</v>
      </c>
      <c r="G8" s="77">
        <f t="shared" si="0"/>
        <v>197</v>
      </c>
    </row>
    <row r="9" spans="1:7" ht="13.5" customHeight="1">
      <c r="A9" s="35" t="s">
        <v>12</v>
      </c>
      <c r="B9" s="81">
        <v>49</v>
      </c>
      <c r="C9" s="81">
        <v>80</v>
      </c>
      <c r="D9" s="81">
        <v>48</v>
      </c>
      <c r="E9" s="81">
        <v>11</v>
      </c>
      <c r="F9" s="81">
        <v>15</v>
      </c>
      <c r="G9" s="77">
        <f t="shared" si="0"/>
        <v>203</v>
      </c>
    </row>
    <row r="10" spans="1:7" ht="13.5" customHeight="1">
      <c r="A10" s="36" t="s">
        <v>13</v>
      </c>
      <c r="B10" s="82">
        <v>83</v>
      </c>
      <c r="C10" s="82">
        <v>169</v>
      </c>
      <c r="D10" s="82">
        <v>72</v>
      </c>
      <c r="E10" s="82">
        <v>14</v>
      </c>
      <c r="F10" s="82">
        <v>32</v>
      </c>
      <c r="G10" s="78">
        <f t="shared" si="0"/>
        <v>370</v>
      </c>
    </row>
    <row r="11" spans="1:7" ht="13.5" customHeight="1">
      <c r="A11" s="84" t="s">
        <v>6</v>
      </c>
      <c r="B11" s="79">
        <f aca="true" t="shared" si="1" ref="B11:G11">SUM(B4:B10)</f>
        <v>553</v>
      </c>
      <c r="C11" s="79">
        <f t="shared" si="1"/>
        <v>1511</v>
      </c>
      <c r="D11" s="79">
        <f t="shared" si="1"/>
        <v>684</v>
      </c>
      <c r="E11" s="79">
        <f t="shared" si="1"/>
        <v>133</v>
      </c>
      <c r="F11" s="79">
        <f t="shared" si="1"/>
        <v>346</v>
      </c>
      <c r="G11" s="79">
        <f t="shared" si="1"/>
        <v>3227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9" width="6.25390625" style="73" customWidth="1"/>
    <col min="10" max="16384" width="9.00390625" style="73" customWidth="1"/>
  </cols>
  <sheetData>
    <row r="1" spans="1:3" ht="13.5" customHeight="1">
      <c r="A1" s="26" t="s">
        <v>39</v>
      </c>
      <c r="C1" s="73" t="s">
        <v>191</v>
      </c>
    </row>
    <row r="2" spans="1:9" ht="13.5" customHeight="1">
      <c r="A2" s="121" t="s">
        <v>0</v>
      </c>
      <c r="B2" s="121" t="s">
        <v>110</v>
      </c>
      <c r="C2" s="121"/>
      <c r="D2" s="121"/>
      <c r="E2" s="121"/>
      <c r="F2" s="121"/>
      <c r="G2" s="121"/>
      <c r="H2" s="121"/>
      <c r="I2" s="121"/>
    </row>
    <row r="3" spans="1:9" ht="75.75" customHeight="1">
      <c r="A3" s="121"/>
      <c r="B3" s="75" t="s">
        <v>111</v>
      </c>
      <c r="C3" s="75" t="s">
        <v>112</v>
      </c>
      <c r="D3" s="75" t="s">
        <v>113</v>
      </c>
      <c r="E3" s="74" t="s">
        <v>114</v>
      </c>
      <c r="F3" s="74" t="s">
        <v>115</v>
      </c>
      <c r="G3" s="75" t="s">
        <v>116</v>
      </c>
      <c r="H3" s="75" t="s">
        <v>117</v>
      </c>
      <c r="I3" s="75" t="s">
        <v>19</v>
      </c>
    </row>
    <row r="4" spans="1:9" ht="13.5" customHeight="1">
      <c r="A4" s="34" t="s">
        <v>7</v>
      </c>
      <c r="B4" s="76">
        <v>555</v>
      </c>
      <c r="C4" s="76">
        <v>32</v>
      </c>
      <c r="D4" s="76">
        <v>216</v>
      </c>
      <c r="E4" s="76">
        <v>193</v>
      </c>
      <c r="F4" s="76">
        <v>371</v>
      </c>
      <c r="G4" s="76">
        <v>126</v>
      </c>
      <c r="H4" s="76">
        <v>155</v>
      </c>
      <c r="I4" s="76">
        <f aca="true" t="shared" si="0" ref="I4:I10">SUM(B4:H4)</f>
        <v>1648</v>
      </c>
    </row>
    <row r="5" spans="1:9" ht="13.5" customHeight="1">
      <c r="A5" s="35" t="s">
        <v>8</v>
      </c>
      <c r="B5" s="77">
        <v>202</v>
      </c>
      <c r="C5" s="77">
        <v>4</v>
      </c>
      <c r="D5" s="77">
        <v>70</v>
      </c>
      <c r="E5" s="77">
        <v>85</v>
      </c>
      <c r="F5" s="77">
        <v>129</v>
      </c>
      <c r="G5" s="77">
        <v>42</v>
      </c>
      <c r="H5" s="77">
        <v>47</v>
      </c>
      <c r="I5" s="77">
        <f t="shared" si="0"/>
        <v>579</v>
      </c>
    </row>
    <row r="6" spans="1:9" ht="13.5" customHeight="1">
      <c r="A6" s="35" t="s">
        <v>9</v>
      </c>
      <c r="B6" s="77">
        <v>6</v>
      </c>
      <c r="C6" s="77">
        <v>2</v>
      </c>
      <c r="D6" s="77">
        <v>2</v>
      </c>
      <c r="E6" s="77">
        <v>3</v>
      </c>
      <c r="F6" s="77">
        <v>5</v>
      </c>
      <c r="G6" s="77">
        <v>4</v>
      </c>
      <c r="H6" s="77">
        <v>2</v>
      </c>
      <c r="I6" s="77">
        <f t="shared" si="0"/>
        <v>24</v>
      </c>
    </row>
    <row r="7" spans="1:9" ht="13.5" customHeight="1">
      <c r="A7" s="35" t="s">
        <v>10</v>
      </c>
      <c r="B7" s="77">
        <v>59</v>
      </c>
      <c r="C7" s="77">
        <v>3</v>
      </c>
      <c r="D7" s="77">
        <v>29</v>
      </c>
      <c r="E7" s="77">
        <v>31</v>
      </c>
      <c r="F7" s="77">
        <v>33</v>
      </c>
      <c r="G7" s="77">
        <v>18</v>
      </c>
      <c r="H7" s="77">
        <v>33</v>
      </c>
      <c r="I7" s="77">
        <f t="shared" si="0"/>
        <v>206</v>
      </c>
    </row>
    <row r="8" spans="1:9" ht="13.5" customHeight="1">
      <c r="A8" s="35" t="s">
        <v>11</v>
      </c>
      <c r="B8" s="77">
        <v>63</v>
      </c>
      <c r="C8" s="77">
        <v>2</v>
      </c>
      <c r="D8" s="77">
        <v>26</v>
      </c>
      <c r="E8" s="77">
        <v>24</v>
      </c>
      <c r="F8" s="77">
        <v>44</v>
      </c>
      <c r="G8" s="77">
        <v>16</v>
      </c>
      <c r="H8" s="77">
        <v>22</v>
      </c>
      <c r="I8" s="77">
        <f t="shared" si="0"/>
        <v>197</v>
      </c>
    </row>
    <row r="9" spans="1:9" ht="13.5" customHeight="1">
      <c r="A9" s="35" t="s">
        <v>12</v>
      </c>
      <c r="B9" s="77">
        <v>86</v>
      </c>
      <c r="C9" s="77">
        <v>2</v>
      </c>
      <c r="D9" s="77">
        <v>15</v>
      </c>
      <c r="E9" s="77">
        <v>21</v>
      </c>
      <c r="F9" s="77">
        <v>60</v>
      </c>
      <c r="G9" s="77">
        <v>9</v>
      </c>
      <c r="H9" s="77">
        <v>10</v>
      </c>
      <c r="I9" s="77">
        <f t="shared" si="0"/>
        <v>203</v>
      </c>
    </row>
    <row r="10" spans="1:9" ht="13.5" customHeight="1">
      <c r="A10" s="36" t="s">
        <v>13</v>
      </c>
      <c r="B10" s="78">
        <v>105</v>
      </c>
      <c r="C10" s="78">
        <v>5</v>
      </c>
      <c r="D10" s="78">
        <v>70</v>
      </c>
      <c r="E10" s="78">
        <v>50</v>
      </c>
      <c r="F10" s="78">
        <v>90</v>
      </c>
      <c r="G10" s="78">
        <v>19</v>
      </c>
      <c r="H10" s="78">
        <v>31</v>
      </c>
      <c r="I10" s="78">
        <f t="shared" si="0"/>
        <v>370</v>
      </c>
    </row>
    <row r="11" spans="1:9" ht="13.5" customHeight="1">
      <c r="A11" s="84" t="s">
        <v>6</v>
      </c>
      <c r="B11" s="79">
        <f aca="true" t="shared" si="1" ref="B11:I11">SUM(B4:B10)</f>
        <v>1076</v>
      </c>
      <c r="C11" s="79">
        <f t="shared" si="1"/>
        <v>50</v>
      </c>
      <c r="D11" s="79">
        <f t="shared" si="1"/>
        <v>428</v>
      </c>
      <c r="E11" s="79">
        <f t="shared" si="1"/>
        <v>407</v>
      </c>
      <c r="F11" s="79">
        <f t="shared" si="1"/>
        <v>732</v>
      </c>
      <c r="G11" s="79">
        <f t="shared" si="1"/>
        <v>234</v>
      </c>
      <c r="H11" s="79">
        <f t="shared" si="1"/>
        <v>300</v>
      </c>
      <c r="I11" s="79">
        <f t="shared" si="1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13" width="5.625" style="73" customWidth="1"/>
    <col min="14" max="16384" width="9.00390625" style="73" customWidth="1"/>
  </cols>
  <sheetData>
    <row r="1" spans="1:4" ht="13.5" customHeight="1">
      <c r="A1" s="26" t="s">
        <v>39</v>
      </c>
      <c r="D1" s="73" t="s">
        <v>193</v>
      </c>
    </row>
    <row r="2" spans="1:13" ht="13.5" customHeight="1">
      <c r="A2" s="121" t="s">
        <v>0</v>
      </c>
      <c r="B2" s="121" t="s">
        <v>118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84.75" customHeight="1">
      <c r="A3" s="121"/>
      <c r="B3" s="75" t="s">
        <v>70</v>
      </c>
      <c r="C3" s="74" t="s">
        <v>119</v>
      </c>
      <c r="D3" s="75" t="s">
        <v>71</v>
      </c>
      <c r="E3" s="74" t="s">
        <v>120</v>
      </c>
      <c r="F3" s="75" t="s">
        <v>72</v>
      </c>
      <c r="G3" s="74" t="s">
        <v>121</v>
      </c>
      <c r="H3" s="75" t="s">
        <v>73</v>
      </c>
      <c r="I3" s="75" t="s">
        <v>74</v>
      </c>
      <c r="J3" s="74" t="s">
        <v>122</v>
      </c>
      <c r="K3" s="75" t="s">
        <v>75</v>
      </c>
      <c r="L3" s="75" t="s">
        <v>76</v>
      </c>
      <c r="M3" s="75" t="s">
        <v>123</v>
      </c>
    </row>
    <row r="4" spans="1:13" ht="13.5" customHeight="1">
      <c r="A4" s="34" t="s">
        <v>7</v>
      </c>
      <c r="B4" s="80">
        <v>229</v>
      </c>
      <c r="C4" s="80">
        <v>280</v>
      </c>
      <c r="D4" s="80">
        <v>634</v>
      </c>
      <c r="E4" s="80">
        <v>783</v>
      </c>
      <c r="F4" s="80">
        <v>202</v>
      </c>
      <c r="G4" s="80">
        <v>299</v>
      </c>
      <c r="H4" s="80">
        <v>144</v>
      </c>
      <c r="I4" s="80">
        <v>166</v>
      </c>
      <c r="J4" s="80">
        <v>77</v>
      </c>
      <c r="K4" s="80">
        <v>213</v>
      </c>
      <c r="L4" s="80">
        <v>82</v>
      </c>
      <c r="M4" s="76">
        <v>1369</v>
      </c>
    </row>
    <row r="5" spans="1:13" ht="13.5" customHeight="1">
      <c r="A5" s="35" t="s">
        <v>8</v>
      </c>
      <c r="B5" s="81">
        <v>107</v>
      </c>
      <c r="C5" s="81">
        <v>116</v>
      </c>
      <c r="D5" s="81">
        <v>264</v>
      </c>
      <c r="E5" s="81">
        <v>276</v>
      </c>
      <c r="F5" s="81">
        <v>75</v>
      </c>
      <c r="G5" s="81">
        <v>126</v>
      </c>
      <c r="H5" s="81">
        <v>44</v>
      </c>
      <c r="I5" s="81">
        <v>72</v>
      </c>
      <c r="J5" s="81">
        <v>29</v>
      </c>
      <c r="K5" s="81">
        <v>86</v>
      </c>
      <c r="L5" s="81">
        <v>25</v>
      </c>
      <c r="M5" s="77">
        <v>490</v>
      </c>
    </row>
    <row r="6" spans="1:13" ht="13.5" customHeight="1">
      <c r="A6" s="35" t="s">
        <v>9</v>
      </c>
      <c r="B6" s="81">
        <v>8</v>
      </c>
      <c r="C6" s="81">
        <v>3</v>
      </c>
      <c r="D6" s="81">
        <v>12</v>
      </c>
      <c r="E6" s="81">
        <v>12</v>
      </c>
      <c r="F6" s="81">
        <v>3</v>
      </c>
      <c r="G6" s="81">
        <v>4</v>
      </c>
      <c r="H6" s="81">
        <v>2</v>
      </c>
      <c r="I6" s="81">
        <v>1</v>
      </c>
      <c r="J6" s="81">
        <v>1</v>
      </c>
      <c r="K6" s="81">
        <v>7</v>
      </c>
      <c r="L6" s="81">
        <v>0</v>
      </c>
      <c r="M6" s="77">
        <v>19</v>
      </c>
    </row>
    <row r="7" spans="1:13" ht="13.5" customHeight="1">
      <c r="A7" s="35" t="s">
        <v>10</v>
      </c>
      <c r="B7" s="81">
        <v>15</v>
      </c>
      <c r="C7" s="81">
        <v>23</v>
      </c>
      <c r="D7" s="81">
        <v>81</v>
      </c>
      <c r="E7" s="81">
        <v>89</v>
      </c>
      <c r="F7" s="81">
        <v>17</v>
      </c>
      <c r="G7" s="81">
        <v>37</v>
      </c>
      <c r="H7" s="81">
        <v>12</v>
      </c>
      <c r="I7" s="81">
        <v>22</v>
      </c>
      <c r="J7" s="81">
        <v>13</v>
      </c>
      <c r="K7" s="81">
        <v>44</v>
      </c>
      <c r="L7" s="81">
        <v>12</v>
      </c>
      <c r="M7" s="77">
        <v>166</v>
      </c>
    </row>
    <row r="8" spans="1:13" ht="13.5" customHeight="1">
      <c r="A8" s="35" t="s">
        <v>11</v>
      </c>
      <c r="B8" s="81">
        <v>23</v>
      </c>
      <c r="C8" s="81">
        <v>34</v>
      </c>
      <c r="D8" s="81">
        <v>77</v>
      </c>
      <c r="E8" s="81">
        <v>99</v>
      </c>
      <c r="F8" s="81">
        <v>15</v>
      </c>
      <c r="G8" s="81">
        <v>41</v>
      </c>
      <c r="H8" s="81">
        <v>9</v>
      </c>
      <c r="I8" s="81">
        <v>9</v>
      </c>
      <c r="J8" s="81">
        <v>12</v>
      </c>
      <c r="K8" s="81">
        <v>28</v>
      </c>
      <c r="L8" s="81">
        <v>8</v>
      </c>
      <c r="M8" s="77">
        <v>170</v>
      </c>
    </row>
    <row r="9" spans="1:13" ht="13.5" customHeight="1">
      <c r="A9" s="35" t="s">
        <v>12</v>
      </c>
      <c r="B9" s="81">
        <v>63</v>
      </c>
      <c r="C9" s="81">
        <v>48</v>
      </c>
      <c r="D9" s="81">
        <v>104</v>
      </c>
      <c r="E9" s="81">
        <v>95</v>
      </c>
      <c r="F9" s="81">
        <v>24</v>
      </c>
      <c r="G9" s="81">
        <v>39</v>
      </c>
      <c r="H9" s="81">
        <v>6</v>
      </c>
      <c r="I9" s="81">
        <v>19</v>
      </c>
      <c r="J9" s="81">
        <v>13</v>
      </c>
      <c r="K9" s="81">
        <v>25</v>
      </c>
      <c r="L9" s="81">
        <v>10</v>
      </c>
      <c r="M9" s="77">
        <v>174</v>
      </c>
    </row>
    <row r="10" spans="1:13" ht="13.5" customHeight="1">
      <c r="A10" s="36" t="s">
        <v>13</v>
      </c>
      <c r="B10" s="82">
        <v>66</v>
      </c>
      <c r="C10" s="82">
        <v>76</v>
      </c>
      <c r="D10" s="82">
        <v>113</v>
      </c>
      <c r="E10" s="82">
        <v>173</v>
      </c>
      <c r="F10" s="82">
        <v>24</v>
      </c>
      <c r="G10" s="82">
        <v>60</v>
      </c>
      <c r="H10" s="82">
        <v>69</v>
      </c>
      <c r="I10" s="82">
        <v>65</v>
      </c>
      <c r="J10" s="82">
        <v>13</v>
      </c>
      <c r="K10" s="82">
        <v>43</v>
      </c>
      <c r="L10" s="82">
        <v>18</v>
      </c>
      <c r="M10" s="78">
        <v>313</v>
      </c>
    </row>
    <row r="11" spans="1:13" ht="13.5" customHeight="1">
      <c r="A11" s="84" t="s">
        <v>6</v>
      </c>
      <c r="B11" s="79">
        <f aca="true" t="shared" si="0" ref="B11:L11">SUM(B4:B10)</f>
        <v>511</v>
      </c>
      <c r="C11" s="79">
        <f t="shared" si="0"/>
        <v>580</v>
      </c>
      <c r="D11" s="79">
        <f t="shared" si="0"/>
        <v>1285</v>
      </c>
      <c r="E11" s="79">
        <f t="shared" si="0"/>
        <v>1527</v>
      </c>
      <c r="F11" s="79">
        <f t="shared" si="0"/>
        <v>360</v>
      </c>
      <c r="G11" s="79">
        <f t="shared" si="0"/>
        <v>606</v>
      </c>
      <c r="H11" s="79">
        <f t="shared" si="0"/>
        <v>286</v>
      </c>
      <c r="I11" s="79">
        <f t="shared" si="0"/>
        <v>354</v>
      </c>
      <c r="J11" s="79">
        <f t="shared" si="0"/>
        <v>158</v>
      </c>
      <c r="K11" s="79">
        <f t="shared" si="0"/>
        <v>446</v>
      </c>
      <c r="L11" s="79">
        <f t="shared" si="0"/>
        <v>155</v>
      </c>
      <c r="M11" s="86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11" width="6.75390625" style="73" customWidth="1"/>
    <col min="12" max="12" width="9.00390625" style="73" customWidth="1"/>
    <col min="13" max="60" width="4.625" style="73" customWidth="1"/>
    <col min="61" max="16384" width="9.00390625" style="73" customWidth="1"/>
  </cols>
  <sheetData>
    <row r="1" spans="1:3" ht="13.5" customHeight="1">
      <c r="A1" s="26" t="s">
        <v>39</v>
      </c>
      <c r="C1" s="73" t="s">
        <v>191</v>
      </c>
    </row>
    <row r="2" spans="1:11" ht="13.5" customHeight="1">
      <c r="A2" s="121" t="s">
        <v>0</v>
      </c>
      <c r="B2" s="121" t="s">
        <v>124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1:11" ht="39" customHeight="1">
      <c r="A3" s="121"/>
      <c r="B3" s="83" t="s">
        <v>125</v>
      </c>
      <c r="C3" s="83" t="s">
        <v>126</v>
      </c>
      <c r="D3" s="83" t="s">
        <v>127</v>
      </c>
      <c r="E3" s="27" t="s">
        <v>77</v>
      </c>
      <c r="F3" s="27" t="s">
        <v>78</v>
      </c>
      <c r="G3" s="83" t="s">
        <v>128</v>
      </c>
      <c r="H3" s="83" t="s">
        <v>129</v>
      </c>
      <c r="I3" s="27" t="s">
        <v>14</v>
      </c>
      <c r="J3" s="27" t="s">
        <v>15</v>
      </c>
      <c r="K3" s="27" t="s">
        <v>19</v>
      </c>
    </row>
    <row r="4" spans="1:11" ht="13.5" customHeight="1">
      <c r="A4" s="34" t="s">
        <v>7</v>
      </c>
      <c r="B4" s="80">
        <v>152</v>
      </c>
      <c r="C4" s="80">
        <v>317</v>
      </c>
      <c r="D4" s="80">
        <v>226</v>
      </c>
      <c r="E4" s="80">
        <v>474</v>
      </c>
      <c r="F4" s="80">
        <v>145</v>
      </c>
      <c r="G4" s="80">
        <v>63</v>
      </c>
      <c r="H4" s="80">
        <v>108</v>
      </c>
      <c r="I4" s="80">
        <v>98</v>
      </c>
      <c r="J4" s="80">
        <v>65</v>
      </c>
      <c r="K4" s="76">
        <f aca="true" t="shared" si="0" ref="K4:K10">SUM(B4:J4)</f>
        <v>1648</v>
      </c>
    </row>
    <row r="5" spans="1:11" ht="13.5" customHeight="1">
      <c r="A5" s="35" t="s">
        <v>8</v>
      </c>
      <c r="B5" s="81">
        <v>68</v>
      </c>
      <c r="C5" s="81">
        <v>122</v>
      </c>
      <c r="D5" s="81">
        <v>85</v>
      </c>
      <c r="E5" s="81">
        <v>130</v>
      </c>
      <c r="F5" s="81">
        <v>54</v>
      </c>
      <c r="G5" s="81">
        <v>32</v>
      </c>
      <c r="H5" s="81">
        <v>40</v>
      </c>
      <c r="I5" s="81">
        <v>26</v>
      </c>
      <c r="J5" s="81">
        <v>22</v>
      </c>
      <c r="K5" s="77">
        <f t="shared" si="0"/>
        <v>579</v>
      </c>
    </row>
    <row r="6" spans="1:11" ht="13.5" customHeight="1">
      <c r="A6" s="35" t="s">
        <v>9</v>
      </c>
      <c r="B6" s="81">
        <v>2</v>
      </c>
      <c r="C6" s="81">
        <v>3</v>
      </c>
      <c r="D6" s="81">
        <v>0</v>
      </c>
      <c r="E6" s="81">
        <v>10</v>
      </c>
      <c r="F6" s="81">
        <v>5</v>
      </c>
      <c r="G6" s="81">
        <v>1</v>
      </c>
      <c r="H6" s="81">
        <v>3</v>
      </c>
      <c r="I6" s="81">
        <v>0</v>
      </c>
      <c r="J6" s="81">
        <v>0</v>
      </c>
      <c r="K6" s="77">
        <f t="shared" si="0"/>
        <v>24</v>
      </c>
    </row>
    <row r="7" spans="1:11" ht="13.5" customHeight="1">
      <c r="A7" s="35" t="s">
        <v>10</v>
      </c>
      <c r="B7" s="81">
        <v>27</v>
      </c>
      <c r="C7" s="81">
        <v>37</v>
      </c>
      <c r="D7" s="81">
        <v>29</v>
      </c>
      <c r="E7" s="81">
        <v>48</v>
      </c>
      <c r="F7" s="81">
        <v>7</v>
      </c>
      <c r="G7" s="81">
        <v>19</v>
      </c>
      <c r="H7" s="81">
        <v>19</v>
      </c>
      <c r="I7" s="81">
        <v>16</v>
      </c>
      <c r="J7" s="81">
        <v>4</v>
      </c>
      <c r="K7" s="77">
        <f t="shared" si="0"/>
        <v>206</v>
      </c>
    </row>
    <row r="8" spans="1:11" ht="13.5" customHeight="1">
      <c r="A8" s="35" t="s">
        <v>11</v>
      </c>
      <c r="B8" s="81">
        <v>24</v>
      </c>
      <c r="C8" s="81">
        <v>47</v>
      </c>
      <c r="D8" s="81">
        <v>19</v>
      </c>
      <c r="E8" s="81">
        <v>53</v>
      </c>
      <c r="F8" s="81">
        <v>14</v>
      </c>
      <c r="G8" s="81">
        <v>8</v>
      </c>
      <c r="H8" s="81">
        <v>9</v>
      </c>
      <c r="I8" s="81">
        <v>12</v>
      </c>
      <c r="J8" s="81">
        <v>11</v>
      </c>
      <c r="K8" s="77">
        <f t="shared" si="0"/>
        <v>197</v>
      </c>
    </row>
    <row r="9" spans="1:11" ht="13.5" customHeight="1">
      <c r="A9" s="35" t="s">
        <v>12</v>
      </c>
      <c r="B9" s="81">
        <v>20</v>
      </c>
      <c r="C9" s="81">
        <v>64</v>
      </c>
      <c r="D9" s="81">
        <v>29</v>
      </c>
      <c r="E9" s="81">
        <v>31</v>
      </c>
      <c r="F9" s="81">
        <v>23</v>
      </c>
      <c r="G9" s="81">
        <v>8</v>
      </c>
      <c r="H9" s="81">
        <v>15</v>
      </c>
      <c r="I9" s="81">
        <v>9</v>
      </c>
      <c r="J9" s="81">
        <v>4</v>
      </c>
      <c r="K9" s="77">
        <f t="shared" si="0"/>
        <v>203</v>
      </c>
    </row>
    <row r="10" spans="1:11" ht="13.5" customHeight="1">
      <c r="A10" s="36" t="s">
        <v>13</v>
      </c>
      <c r="B10" s="82">
        <v>31</v>
      </c>
      <c r="C10" s="82">
        <v>65</v>
      </c>
      <c r="D10" s="82">
        <v>58</v>
      </c>
      <c r="E10" s="82">
        <v>111</v>
      </c>
      <c r="F10" s="82">
        <v>44</v>
      </c>
      <c r="G10" s="82">
        <v>8</v>
      </c>
      <c r="H10" s="82">
        <v>32</v>
      </c>
      <c r="I10" s="82">
        <v>13</v>
      </c>
      <c r="J10" s="82">
        <v>8</v>
      </c>
      <c r="K10" s="78">
        <f t="shared" si="0"/>
        <v>370</v>
      </c>
    </row>
    <row r="11" spans="1:11" ht="13.5" customHeight="1">
      <c r="A11" s="84" t="s">
        <v>6</v>
      </c>
      <c r="B11" s="79">
        <f aca="true" t="shared" si="1" ref="B11:K11">SUM(B4:B10)</f>
        <v>324</v>
      </c>
      <c r="C11" s="79">
        <f t="shared" si="1"/>
        <v>655</v>
      </c>
      <c r="D11" s="79">
        <f t="shared" si="1"/>
        <v>446</v>
      </c>
      <c r="E11" s="79">
        <f t="shared" si="1"/>
        <v>857</v>
      </c>
      <c r="F11" s="79">
        <f t="shared" si="1"/>
        <v>292</v>
      </c>
      <c r="G11" s="79">
        <f t="shared" si="1"/>
        <v>139</v>
      </c>
      <c r="H11" s="79">
        <f t="shared" si="1"/>
        <v>226</v>
      </c>
      <c r="I11" s="79">
        <f t="shared" si="1"/>
        <v>174</v>
      </c>
      <c r="J11" s="79">
        <f t="shared" si="1"/>
        <v>114</v>
      </c>
      <c r="K11" s="79">
        <f t="shared" si="1"/>
        <v>3227</v>
      </c>
    </row>
    <row r="13" ht="13.5" customHeight="1">
      <c r="A13" s="26" t="s">
        <v>40</v>
      </c>
    </row>
    <row r="14" ht="13.5" customHeight="1">
      <c r="A14" s="26" t="s">
        <v>191</v>
      </c>
    </row>
    <row r="15" spans="1:11" ht="13.5" customHeight="1">
      <c r="A15" s="112" t="s">
        <v>186</v>
      </c>
      <c r="B15" s="121" t="s">
        <v>185</v>
      </c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ht="39" customHeight="1">
      <c r="A16" s="112"/>
      <c r="B16" s="83" t="s">
        <v>125</v>
      </c>
      <c r="C16" s="83" t="s">
        <v>126</v>
      </c>
      <c r="D16" s="83" t="s">
        <v>127</v>
      </c>
      <c r="E16" s="27" t="s">
        <v>77</v>
      </c>
      <c r="F16" s="27" t="s">
        <v>78</v>
      </c>
      <c r="G16" s="83" t="s">
        <v>128</v>
      </c>
      <c r="H16" s="83" t="s">
        <v>129</v>
      </c>
      <c r="I16" s="27" t="s">
        <v>14</v>
      </c>
      <c r="J16" s="27" t="s">
        <v>15</v>
      </c>
      <c r="K16" s="27" t="s">
        <v>58</v>
      </c>
    </row>
    <row r="17" spans="1:11" ht="13.5" customHeight="1">
      <c r="A17" s="10" t="s">
        <v>7</v>
      </c>
      <c r="B17" s="98">
        <v>25</v>
      </c>
      <c r="C17" s="98">
        <v>76</v>
      </c>
      <c r="D17" s="98">
        <v>60</v>
      </c>
      <c r="E17" s="98">
        <v>122</v>
      </c>
      <c r="F17" s="98">
        <v>62</v>
      </c>
      <c r="G17" s="98">
        <v>16</v>
      </c>
      <c r="H17" s="98">
        <v>33</v>
      </c>
      <c r="I17" s="98">
        <v>75</v>
      </c>
      <c r="J17" s="98">
        <v>10</v>
      </c>
      <c r="K17" s="98">
        <v>479</v>
      </c>
    </row>
    <row r="18" spans="1:11" ht="13.5" customHeight="1">
      <c r="A18" s="12" t="s">
        <v>8</v>
      </c>
      <c r="B18" s="99">
        <v>20</v>
      </c>
      <c r="C18" s="99">
        <v>80</v>
      </c>
      <c r="D18" s="99">
        <v>39</v>
      </c>
      <c r="E18" s="99">
        <v>92</v>
      </c>
      <c r="F18" s="99">
        <v>52</v>
      </c>
      <c r="G18" s="99">
        <v>16</v>
      </c>
      <c r="H18" s="99">
        <v>25</v>
      </c>
      <c r="I18" s="99">
        <v>51</v>
      </c>
      <c r="J18" s="99">
        <v>12</v>
      </c>
      <c r="K18" s="99">
        <v>387</v>
      </c>
    </row>
    <row r="19" spans="1:11" ht="13.5" customHeight="1">
      <c r="A19" s="12" t="s">
        <v>9</v>
      </c>
      <c r="B19" s="99">
        <v>0</v>
      </c>
      <c r="C19" s="99">
        <v>4</v>
      </c>
      <c r="D19" s="99">
        <v>3</v>
      </c>
      <c r="E19" s="99">
        <v>2</v>
      </c>
      <c r="F19" s="99">
        <v>1</v>
      </c>
      <c r="G19" s="99">
        <v>0</v>
      </c>
      <c r="H19" s="99">
        <v>2</v>
      </c>
      <c r="I19" s="99">
        <v>3</v>
      </c>
      <c r="J19" s="99">
        <v>0</v>
      </c>
      <c r="K19" s="99">
        <v>15</v>
      </c>
    </row>
    <row r="20" spans="1:11" ht="13.5" customHeight="1">
      <c r="A20" s="12" t="s">
        <v>18</v>
      </c>
      <c r="B20" s="99">
        <v>1</v>
      </c>
      <c r="C20" s="99">
        <v>0</v>
      </c>
      <c r="D20" s="99">
        <v>0</v>
      </c>
      <c r="E20" s="99">
        <v>1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2</v>
      </c>
    </row>
    <row r="21" spans="1:11" ht="13.5" customHeight="1">
      <c r="A21" s="12" t="s">
        <v>11</v>
      </c>
      <c r="B21" s="99">
        <v>1</v>
      </c>
      <c r="C21" s="99">
        <v>3</v>
      </c>
      <c r="D21" s="99">
        <v>5</v>
      </c>
      <c r="E21" s="99">
        <v>3</v>
      </c>
      <c r="F21" s="99">
        <v>3</v>
      </c>
      <c r="G21" s="99">
        <v>0</v>
      </c>
      <c r="H21" s="99">
        <v>0</v>
      </c>
      <c r="I21" s="99">
        <v>6</v>
      </c>
      <c r="J21" s="99">
        <v>1</v>
      </c>
      <c r="K21" s="99">
        <v>22</v>
      </c>
    </row>
    <row r="22" spans="1:11" ht="13.5" customHeight="1">
      <c r="A22" s="12" t="s">
        <v>12</v>
      </c>
      <c r="B22" s="99">
        <v>7</v>
      </c>
      <c r="C22" s="99">
        <v>13</v>
      </c>
      <c r="D22" s="99">
        <v>9</v>
      </c>
      <c r="E22" s="99">
        <v>9</v>
      </c>
      <c r="F22" s="99">
        <v>14</v>
      </c>
      <c r="G22" s="99">
        <v>3</v>
      </c>
      <c r="H22" s="99">
        <v>2</v>
      </c>
      <c r="I22" s="99">
        <v>11</v>
      </c>
      <c r="J22" s="99">
        <v>1</v>
      </c>
      <c r="K22" s="99">
        <v>69</v>
      </c>
    </row>
    <row r="23" spans="1:11" ht="13.5" customHeight="1">
      <c r="A23" s="12" t="s">
        <v>13</v>
      </c>
      <c r="B23" s="100">
        <v>12</v>
      </c>
      <c r="C23" s="100">
        <v>44</v>
      </c>
      <c r="D23" s="100">
        <v>26</v>
      </c>
      <c r="E23" s="100">
        <v>71</v>
      </c>
      <c r="F23" s="100">
        <v>37</v>
      </c>
      <c r="G23" s="100">
        <v>3</v>
      </c>
      <c r="H23" s="100">
        <v>29</v>
      </c>
      <c r="I23" s="100">
        <v>55</v>
      </c>
      <c r="J23" s="100">
        <v>6</v>
      </c>
      <c r="K23" s="100">
        <v>283</v>
      </c>
    </row>
    <row r="24" spans="1:11" ht="13.5" customHeight="1">
      <c r="A24" s="8" t="s">
        <v>58</v>
      </c>
      <c r="B24" s="101">
        <v>66</v>
      </c>
      <c r="C24" s="101">
        <v>220</v>
      </c>
      <c r="D24" s="101">
        <v>142</v>
      </c>
      <c r="E24" s="101">
        <v>300</v>
      </c>
      <c r="F24" s="101">
        <v>169</v>
      </c>
      <c r="G24" s="101">
        <v>38</v>
      </c>
      <c r="H24" s="101">
        <v>91</v>
      </c>
      <c r="I24" s="101">
        <v>201</v>
      </c>
      <c r="J24" s="101">
        <v>30</v>
      </c>
      <c r="K24" s="101">
        <v>1257</v>
      </c>
    </row>
    <row r="26" spans="1:2" ht="13.5" customHeight="1">
      <c r="A26" s="26" t="s">
        <v>41</v>
      </c>
      <c r="B26" s="73" t="s">
        <v>191</v>
      </c>
    </row>
    <row r="27" spans="1:11" ht="13.5" customHeight="1">
      <c r="A27" s="112" t="s">
        <v>186</v>
      </c>
      <c r="B27" s="121" t="s">
        <v>185</v>
      </c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 ht="39" customHeight="1">
      <c r="A28" s="112"/>
      <c r="B28" s="83" t="s">
        <v>125</v>
      </c>
      <c r="C28" s="83" t="s">
        <v>126</v>
      </c>
      <c r="D28" s="83" t="s">
        <v>127</v>
      </c>
      <c r="E28" s="27" t="s">
        <v>77</v>
      </c>
      <c r="F28" s="27" t="s">
        <v>78</v>
      </c>
      <c r="G28" s="83" t="s">
        <v>128</v>
      </c>
      <c r="H28" s="83" t="s">
        <v>129</v>
      </c>
      <c r="I28" s="27" t="s">
        <v>14</v>
      </c>
      <c r="J28" s="27" t="s">
        <v>15</v>
      </c>
      <c r="K28" s="27" t="s">
        <v>58</v>
      </c>
    </row>
    <row r="29" spans="1:11" ht="13.5" customHeight="1">
      <c r="A29" s="10" t="s">
        <v>7</v>
      </c>
      <c r="B29" s="88">
        <v>177</v>
      </c>
      <c r="C29" s="88">
        <v>393</v>
      </c>
      <c r="D29" s="88">
        <v>286</v>
      </c>
      <c r="E29" s="88">
        <v>596</v>
      </c>
      <c r="F29" s="88">
        <v>207</v>
      </c>
      <c r="G29" s="88">
        <v>79</v>
      </c>
      <c r="H29" s="88">
        <v>141</v>
      </c>
      <c r="I29" s="88">
        <v>173</v>
      </c>
      <c r="J29" s="88">
        <v>75</v>
      </c>
      <c r="K29" s="88">
        <f>SUM(B29:J29)</f>
        <v>2127</v>
      </c>
    </row>
    <row r="30" spans="1:11" ht="13.5" customHeight="1">
      <c r="A30" s="12" t="s">
        <v>8</v>
      </c>
      <c r="B30" s="89">
        <v>88</v>
      </c>
      <c r="C30" s="89">
        <v>202</v>
      </c>
      <c r="D30" s="89">
        <v>124</v>
      </c>
      <c r="E30" s="89">
        <v>222</v>
      </c>
      <c r="F30" s="89">
        <v>106</v>
      </c>
      <c r="G30" s="89">
        <v>48</v>
      </c>
      <c r="H30" s="89">
        <v>65</v>
      </c>
      <c r="I30" s="89">
        <v>77</v>
      </c>
      <c r="J30" s="89">
        <v>34</v>
      </c>
      <c r="K30" s="89">
        <f aca="true" t="shared" si="2" ref="K30:K35">SUM(B30:J30)</f>
        <v>966</v>
      </c>
    </row>
    <row r="31" spans="1:11" ht="13.5" customHeight="1">
      <c r="A31" s="12" t="s">
        <v>9</v>
      </c>
      <c r="B31" s="89">
        <v>2</v>
      </c>
      <c r="C31" s="89">
        <v>7</v>
      </c>
      <c r="D31" s="89">
        <v>3</v>
      </c>
      <c r="E31" s="89">
        <v>12</v>
      </c>
      <c r="F31" s="89">
        <v>6</v>
      </c>
      <c r="G31" s="89">
        <v>1</v>
      </c>
      <c r="H31" s="89">
        <v>5</v>
      </c>
      <c r="I31" s="89">
        <v>3</v>
      </c>
      <c r="J31" s="89">
        <v>0</v>
      </c>
      <c r="K31" s="89">
        <f t="shared" si="2"/>
        <v>39</v>
      </c>
    </row>
    <row r="32" spans="1:11" ht="13.5" customHeight="1">
      <c r="A32" s="12" t="s">
        <v>18</v>
      </c>
      <c r="B32" s="89">
        <v>28</v>
      </c>
      <c r="C32" s="89">
        <v>37</v>
      </c>
      <c r="D32" s="89">
        <v>29</v>
      </c>
      <c r="E32" s="89">
        <v>49</v>
      </c>
      <c r="F32" s="89">
        <v>7</v>
      </c>
      <c r="G32" s="89">
        <v>19</v>
      </c>
      <c r="H32" s="89">
        <v>19</v>
      </c>
      <c r="I32" s="89">
        <v>16</v>
      </c>
      <c r="J32" s="89">
        <v>4</v>
      </c>
      <c r="K32" s="89">
        <f t="shared" si="2"/>
        <v>208</v>
      </c>
    </row>
    <row r="33" spans="1:11" ht="13.5" customHeight="1">
      <c r="A33" s="12" t="s">
        <v>11</v>
      </c>
      <c r="B33" s="89">
        <v>25</v>
      </c>
      <c r="C33" s="89">
        <v>50</v>
      </c>
      <c r="D33" s="89">
        <v>24</v>
      </c>
      <c r="E33" s="89">
        <v>56</v>
      </c>
      <c r="F33" s="89">
        <v>17</v>
      </c>
      <c r="G33" s="89">
        <v>8</v>
      </c>
      <c r="H33" s="89">
        <v>9</v>
      </c>
      <c r="I33" s="89">
        <v>18</v>
      </c>
      <c r="J33" s="89">
        <v>12</v>
      </c>
      <c r="K33" s="89">
        <f t="shared" si="2"/>
        <v>219</v>
      </c>
    </row>
    <row r="34" spans="1:11" ht="13.5" customHeight="1">
      <c r="A34" s="12" t="s">
        <v>12</v>
      </c>
      <c r="B34" s="89">
        <v>27</v>
      </c>
      <c r="C34" s="89">
        <v>77</v>
      </c>
      <c r="D34" s="89">
        <v>38</v>
      </c>
      <c r="E34" s="89">
        <v>40</v>
      </c>
      <c r="F34" s="89">
        <v>37</v>
      </c>
      <c r="G34" s="89">
        <v>11</v>
      </c>
      <c r="H34" s="89">
        <v>17</v>
      </c>
      <c r="I34" s="89">
        <v>20</v>
      </c>
      <c r="J34" s="89">
        <v>5</v>
      </c>
      <c r="K34" s="89">
        <f t="shared" si="2"/>
        <v>272</v>
      </c>
    </row>
    <row r="35" spans="1:11" ht="13.5" customHeight="1">
      <c r="A35" s="12" t="s">
        <v>13</v>
      </c>
      <c r="B35" s="102">
        <v>43</v>
      </c>
      <c r="C35" s="102">
        <v>109</v>
      </c>
      <c r="D35" s="102">
        <v>84</v>
      </c>
      <c r="E35" s="102">
        <v>182</v>
      </c>
      <c r="F35" s="102">
        <v>81</v>
      </c>
      <c r="G35" s="102">
        <v>11</v>
      </c>
      <c r="H35" s="102">
        <v>61</v>
      </c>
      <c r="I35" s="102">
        <v>68</v>
      </c>
      <c r="J35" s="102">
        <v>14</v>
      </c>
      <c r="K35" s="102">
        <f t="shared" si="2"/>
        <v>653</v>
      </c>
    </row>
    <row r="36" spans="1:11" ht="13.5" customHeight="1">
      <c r="A36" s="8" t="s">
        <v>58</v>
      </c>
      <c r="B36" s="85">
        <f>SUM(B29:B35)</f>
        <v>390</v>
      </c>
      <c r="C36" s="85">
        <f aca="true" t="shared" si="3" ref="C36:K36">SUM(C29:C35)</f>
        <v>875</v>
      </c>
      <c r="D36" s="85">
        <f t="shared" si="3"/>
        <v>588</v>
      </c>
      <c r="E36" s="85">
        <f t="shared" si="3"/>
        <v>1157</v>
      </c>
      <c r="F36" s="85">
        <f t="shared" si="3"/>
        <v>461</v>
      </c>
      <c r="G36" s="85">
        <f t="shared" si="3"/>
        <v>177</v>
      </c>
      <c r="H36" s="85">
        <f t="shared" si="3"/>
        <v>317</v>
      </c>
      <c r="I36" s="85">
        <f t="shared" si="3"/>
        <v>375</v>
      </c>
      <c r="J36" s="85">
        <f t="shared" si="3"/>
        <v>144</v>
      </c>
      <c r="K36" s="85">
        <f t="shared" si="3"/>
        <v>4484</v>
      </c>
    </row>
  </sheetData>
  <mergeCells count="6">
    <mergeCell ref="A27:A28"/>
    <mergeCell ref="B27:K27"/>
    <mergeCell ref="A2:A3"/>
    <mergeCell ref="B2:K2"/>
    <mergeCell ref="A15:A16"/>
    <mergeCell ref="B15:K15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7" width="7.75390625" style="73" customWidth="1"/>
    <col min="8" max="9" width="13.875" style="73" customWidth="1"/>
    <col min="10" max="16384" width="9.00390625" style="73" customWidth="1"/>
  </cols>
  <sheetData>
    <row r="1" spans="1:3" ht="13.5" customHeight="1">
      <c r="A1" s="26" t="s">
        <v>39</v>
      </c>
      <c r="C1" s="73" t="s">
        <v>195</v>
      </c>
    </row>
    <row r="2" spans="1:7" ht="13.5" customHeight="1">
      <c r="A2" s="121" t="s">
        <v>0</v>
      </c>
      <c r="B2" s="121" t="s">
        <v>130</v>
      </c>
      <c r="C2" s="121"/>
      <c r="D2" s="121"/>
      <c r="E2" s="121"/>
      <c r="F2" s="121"/>
      <c r="G2" s="121"/>
    </row>
    <row r="3" spans="1:7" ht="26.25" customHeight="1">
      <c r="A3" s="121"/>
      <c r="B3" s="83" t="s">
        <v>131</v>
      </c>
      <c r="C3" s="27" t="s">
        <v>132</v>
      </c>
      <c r="D3" s="27" t="s">
        <v>133</v>
      </c>
      <c r="E3" s="27" t="s">
        <v>134</v>
      </c>
      <c r="F3" s="27" t="s">
        <v>135</v>
      </c>
      <c r="G3" s="27" t="s">
        <v>19</v>
      </c>
    </row>
    <row r="4" spans="1:7" ht="13.5" customHeight="1">
      <c r="A4" s="34" t="s">
        <v>7</v>
      </c>
      <c r="B4" s="76">
        <v>586</v>
      </c>
      <c r="C4" s="76">
        <v>295</v>
      </c>
      <c r="D4" s="76">
        <v>504</v>
      </c>
      <c r="E4" s="76">
        <v>101</v>
      </c>
      <c r="F4" s="76">
        <v>54</v>
      </c>
      <c r="G4" s="76">
        <f aca="true" t="shared" si="0" ref="G4:G10">SUM(B4:F4)</f>
        <v>1540</v>
      </c>
    </row>
    <row r="5" spans="1:7" ht="13.5" customHeight="1">
      <c r="A5" s="35" t="s">
        <v>8</v>
      </c>
      <c r="B5" s="77">
        <v>193</v>
      </c>
      <c r="C5" s="77">
        <v>91</v>
      </c>
      <c r="D5" s="77">
        <v>200</v>
      </c>
      <c r="E5" s="77">
        <v>35</v>
      </c>
      <c r="F5" s="77">
        <v>23</v>
      </c>
      <c r="G5" s="77">
        <f t="shared" si="0"/>
        <v>542</v>
      </c>
    </row>
    <row r="6" spans="1:7" ht="13.5" customHeight="1">
      <c r="A6" s="35" t="s">
        <v>9</v>
      </c>
      <c r="B6" s="77">
        <v>11</v>
      </c>
      <c r="C6" s="77">
        <v>4</v>
      </c>
      <c r="D6" s="77">
        <v>4</v>
      </c>
      <c r="E6" s="77">
        <v>2</v>
      </c>
      <c r="F6" s="77">
        <v>0</v>
      </c>
      <c r="G6" s="77">
        <f t="shared" si="0"/>
        <v>21</v>
      </c>
    </row>
    <row r="7" spans="1:7" ht="13.5" customHeight="1">
      <c r="A7" s="35" t="s">
        <v>10</v>
      </c>
      <c r="B7" s="77">
        <v>41</v>
      </c>
      <c r="C7" s="77">
        <v>37</v>
      </c>
      <c r="D7" s="77">
        <v>91</v>
      </c>
      <c r="E7" s="77">
        <v>14</v>
      </c>
      <c r="F7" s="77">
        <v>7</v>
      </c>
      <c r="G7" s="77">
        <f t="shared" si="0"/>
        <v>190</v>
      </c>
    </row>
    <row r="8" spans="1:7" ht="13.5" customHeight="1">
      <c r="A8" s="35" t="s">
        <v>11</v>
      </c>
      <c r="B8" s="77">
        <v>45</v>
      </c>
      <c r="C8" s="77">
        <v>41</v>
      </c>
      <c r="D8" s="77">
        <v>85</v>
      </c>
      <c r="E8" s="77">
        <v>11</v>
      </c>
      <c r="F8" s="77">
        <v>4</v>
      </c>
      <c r="G8" s="77">
        <f t="shared" si="0"/>
        <v>186</v>
      </c>
    </row>
    <row r="9" spans="1:7" ht="13.5" customHeight="1">
      <c r="A9" s="35" t="s">
        <v>12</v>
      </c>
      <c r="B9" s="77">
        <v>66</v>
      </c>
      <c r="C9" s="77">
        <v>39</v>
      </c>
      <c r="D9" s="77">
        <v>64</v>
      </c>
      <c r="E9" s="77">
        <v>17</v>
      </c>
      <c r="F9" s="77">
        <v>4</v>
      </c>
      <c r="G9" s="77">
        <f t="shared" si="0"/>
        <v>190</v>
      </c>
    </row>
    <row r="10" spans="1:7" ht="13.5" customHeight="1">
      <c r="A10" s="36" t="s">
        <v>13</v>
      </c>
      <c r="B10" s="78">
        <v>206</v>
      </c>
      <c r="C10" s="78">
        <v>31</v>
      </c>
      <c r="D10" s="78">
        <v>78</v>
      </c>
      <c r="E10" s="78">
        <v>6</v>
      </c>
      <c r="F10" s="78">
        <v>9</v>
      </c>
      <c r="G10" s="78">
        <f t="shared" si="0"/>
        <v>330</v>
      </c>
    </row>
    <row r="11" spans="1:7" ht="13.5" customHeight="1">
      <c r="A11" s="84" t="s">
        <v>6</v>
      </c>
      <c r="B11" s="79">
        <f aca="true" t="shared" si="1" ref="B11:G11">SUM(B4:B10)</f>
        <v>1148</v>
      </c>
      <c r="C11" s="79">
        <f t="shared" si="1"/>
        <v>538</v>
      </c>
      <c r="D11" s="79">
        <f t="shared" si="1"/>
        <v>1026</v>
      </c>
      <c r="E11" s="79">
        <f t="shared" si="1"/>
        <v>186</v>
      </c>
      <c r="F11" s="79">
        <f t="shared" si="1"/>
        <v>101</v>
      </c>
      <c r="G11" s="79">
        <f t="shared" si="1"/>
        <v>2999</v>
      </c>
    </row>
    <row r="13" ht="13.5" customHeight="1">
      <c r="A13" s="26" t="s">
        <v>40</v>
      </c>
    </row>
    <row r="14" ht="13.5" customHeight="1">
      <c r="A14" s="26" t="s">
        <v>194</v>
      </c>
    </row>
    <row r="15" spans="1:7" ht="13.5" customHeight="1">
      <c r="A15" s="122" t="s">
        <v>16</v>
      </c>
      <c r="B15" s="112" t="s">
        <v>130</v>
      </c>
      <c r="C15" s="112"/>
      <c r="D15" s="112"/>
      <c r="E15" s="112"/>
      <c r="F15" s="112"/>
      <c r="G15" s="112"/>
    </row>
    <row r="16" spans="1:7" ht="26.25" customHeight="1">
      <c r="A16" s="122"/>
      <c r="B16" s="2" t="s">
        <v>181</v>
      </c>
      <c r="C16" s="1" t="s">
        <v>182</v>
      </c>
      <c r="D16" s="1" t="s">
        <v>183</v>
      </c>
      <c r="E16" s="1" t="s">
        <v>134</v>
      </c>
      <c r="F16" s="1" t="s">
        <v>184</v>
      </c>
      <c r="G16" s="1" t="s">
        <v>19</v>
      </c>
    </row>
    <row r="17" spans="1:7" ht="13.5" customHeight="1">
      <c r="A17" s="51" t="s">
        <v>7</v>
      </c>
      <c r="B17" s="52">
        <v>177</v>
      </c>
      <c r="C17" s="93">
        <v>83</v>
      </c>
      <c r="D17" s="52">
        <v>88</v>
      </c>
      <c r="E17" s="52">
        <v>27</v>
      </c>
      <c r="F17" s="52">
        <v>31</v>
      </c>
      <c r="G17" s="93">
        <f>SUM(B17:F17)</f>
        <v>406</v>
      </c>
    </row>
    <row r="18" spans="1:7" ht="13.5" customHeight="1">
      <c r="A18" s="53" t="s">
        <v>8</v>
      </c>
      <c r="B18" s="54">
        <v>144</v>
      </c>
      <c r="C18" s="94">
        <v>59</v>
      </c>
      <c r="D18" s="54">
        <v>71</v>
      </c>
      <c r="E18" s="54">
        <v>28</v>
      </c>
      <c r="F18" s="54">
        <v>22</v>
      </c>
      <c r="G18" s="94">
        <f aca="true" t="shared" si="2" ref="G18:G23">SUM(B18:F18)</f>
        <v>324</v>
      </c>
    </row>
    <row r="19" spans="1:7" ht="13.5" customHeight="1">
      <c r="A19" s="53" t="s">
        <v>9</v>
      </c>
      <c r="B19" s="54">
        <v>7</v>
      </c>
      <c r="C19" s="94">
        <v>1</v>
      </c>
      <c r="D19" s="54">
        <v>2</v>
      </c>
      <c r="E19" s="54">
        <v>0</v>
      </c>
      <c r="F19" s="54">
        <v>0</v>
      </c>
      <c r="G19" s="94">
        <f t="shared" si="2"/>
        <v>10</v>
      </c>
    </row>
    <row r="20" spans="1:7" ht="13.5" customHeight="1">
      <c r="A20" s="53" t="s">
        <v>18</v>
      </c>
      <c r="B20" s="54">
        <v>0</v>
      </c>
      <c r="C20" s="94">
        <v>0</v>
      </c>
      <c r="D20" s="54">
        <v>1</v>
      </c>
      <c r="E20" s="54">
        <v>0</v>
      </c>
      <c r="F20" s="54">
        <v>0</v>
      </c>
      <c r="G20" s="94">
        <f t="shared" si="2"/>
        <v>1</v>
      </c>
    </row>
    <row r="21" spans="1:7" ht="13.5" customHeight="1">
      <c r="A21" s="53" t="s">
        <v>11</v>
      </c>
      <c r="B21" s="54">
        <v>7</v>
      </c>
      <c r="C21" s="94">
        <v>1</v>
      </c>
      <c r="D21" s="54">
        <v>4</v>
      </c>
      <c r="E21" s="54">
        <v>1</v>
      </c>
      <c r="F21" s="54">
        <v>2</v>
      </c>
      <c r="G21" s="94">
        <f t="shared" si="2"/>
        <v>15</v>
      </c>
    </row>
    <row r="22" spans="1:7" ht="13.5" customHeight="1">
      <c r="A22" s="53" t="s">
        <v>12</v>
      </c>
      <c r="B22" s="54">
        <v>23</v>
      </c>
      <c r="C22" s="94">
        <v>10</v>
      </c>
      <c r="D22" s="54">
        <v>12</v>
      </c>
      <c r="E22" s="54">
        <v>11</v>
      </c>
      <c r="F22" s="54">
        <v>2</v>
      </c>
      <c r="G22" s="94">
        <f t="shared" si="2"/>
        <v>58</v>
      </c>
    </row>
    <row r="23" spans="1:7" ht="13.5" customHeight="1">
      <c r="A23" s="55" t="s">
        <v>13</v>
      </c>
      <c r="B23" s="56">
        <v>128</v>
      </c>
      <c r="C23" s="95">
        <v>26</v>
      </c>
      <c r="D23" s="56">
        <v>23</v>
      </c>
      <c r="E23" s="56">
        <v>5</v>
      </c>
      <c r="F23" s="56">
        <v>17</v>
      </c>
      <c r="G23" s="95">
        <f t="shared" si="2"/>
        <v>199</v>
      </c>
    </row>
    <row r="24" spans="1:7" ht="13.5" customHeight="1">
      <c r="A24" s="96" t="s">
        <v>19</v>
      </c>
      <c r="B24" s="97">
        <f aca="true" t="shared" si="3" ref="B24:G24">SUM(B17:B23)</f>
        <v>486</v>
      </c>
      <c r="C24" s="97">
        <f t="shared" si="3"/>
        <v>180</v>
      </c>
      <c r="D24" s="97">
        <f t="shared" si="3"/>
        <v>201</v>
      </c>
      <c r="E24" s="97">
        <f t="shared" si="3"/>
        <v>72</v>
      </c>
      <c r="F24" s="97">
        <f t="shared" si="3"/>
        <v>74</v>
      </c>
      <c r="G24" s="97">
        <f t="shared" si="3"/>
        <v>1013</v>
      </c>
    </row>
    <row r="26" spans="1:2" ht="13.5" customHeight="1">
      <c r="A26" s="26" t="s">
        <v>41</v>
      </c>
      <c r="B26" s="73" t="s">
        <v>194</v>
      </c>
    </row>
    <row r="27" spans="1:7" ht="13.5" customHeight="1">
      <c r="A27" s="122" t="s">
        <v>16</v>
      </c>
      <c r="B27" s="112" t="s">
        <v>130</v>
      </c>
      <c r="C27" s="112"/>
      <c r="D27" s="112"/>
      <c r="E27" s="112"/>
      <c r="F27" s="112"/>
      <c r="G27" s="112"/>
    </row>
    <row r="28" spans="1:7" ht="26.25" customHeight="1">
      <c r="A28" s="122"/>
      <c r="B28" s="2" t="s">
        <v>181</v>
      </c>
      <c r="C28" s="1" t="s">
        <v>182</v>
      </c>
      <c r="D28" s="1" t="s">
        <v>183</v>
      </c>
      <c r="E28" s="1" t="s">
        <v>134</v>
      </c>
      <c r="F28" s="1" t="s">
        <v>184</v>
      </c>
      <c r="G28" s="1" t="s">
        <v>19</v>
      </c>
    </row>
    <row r="29" spans="1:7" ht="13.5" customHeight="1">
      <c r="A29" s="51" t="s">
        <v>7</v>
      </c>
      <c r="B29" s="52">
        <f aca="true" t="shared" si="4" ref="B29:F35">SUM(B4,B17)</f>
        <v>763</v>
      </c>
      <c r="C29" s="52">
        <f t="shared" si="4"/>
        <v>378</v>
      </c>
      <c r="D29" s="52">
        <f t="shared" si="4"/>
        <v>592</v>
      </c>
      <c r="E29" s="52">
        <f t="shared" si="4"/>
        <v>128</v>
      </c>
      <c r="F29" s="52">
        <f t="shared" si="4"/>
        <v>85</v>
      </c>
      <c r="G29" s="93">
        <f>SUM(B29:F29)</f>
        <v>1946</v>
      </c>
    </row>
    <row r="30" spans="1:7" ht="13.5" customHeight="1">
      <c r="A30" s="53" t="s">
        <v>8</v>
      </c>
      <c r="B30" s="54">
        <f t="shared" si="4"/>
        <v>337</v>
      </c>
      <c r="C30" s="54">
        <f t="shared" si="4"/>
        <v>150</v>
      </c>
      <c r="D30" s="54">
        <f t="shared" si="4"/>
        <v>271</v>
      </c>
      <c r="E30" s="54">
        <f t="shared" si="4"/>
        <v>63</v>
      </c>
      <c r="F30" s="54">
        <f t="shared" si="4"/>
        <v>45</v>
      </c>
      <c r="G30" s="94">
        <f aca="true" t="shared" si="5" ref="G30:G35">SUM(B30:F30)</f>
        <v>866</v>
      </c>
    </row>
    <row r="31" spans="1:7" ht="13.5" customHeight="1">
      <c r="A31" s="53" t="s">
        <v>9</v>
      </c>
      <c r="B31" s="54">
        <f t="shared" si="4"/>
        <v>18</v>
      </c>
      <c r="C31" s="54">
        <f t="shared" si="4"/>
        <v>5</v>
      </c>
      <c r="D31" s="54">
        <f t="shared" si="4"/>
        <v>6</v>
      </c>
      <c r="E31" s="54">
        <f t="shared" si="4"/>
        <v>2</v>
      </c>
      <c r="F31" s="54">
        <f t="shared" si="4"/>
        <v>0</v>
      </c>
      <c r="G31" s="94">
        <f t="shared" si="5"/>
        <v>31</v>
      </c>
    </row>
    <row r="32" spans="1:7" ht="13.5" customHeight="1">
      <c r="A32" s="53" t="s">
        <v>18</v>
      </c>
      <c r="B32" s="54">
        <f t="shared" si="4"/>
        <v>41</v>
      </c>
      <c r="C32" s="54">
        <f t="shared" si="4"/>
        <v>37</v>
      </c>
      <c r="D32" s="54">
        <f t="shared" si="4"/>
        <v>92</v>
      </c>
      <c r="E32" s="54">
        <f t="shared" si="4"/>
        <v>14</v>
      </c>
      <c r="F32" s="54">
        <f t="shared" si="4"/>
        <v>7</v>
      </c>
      <c r="G32" s="94">
        <f t="shared" si="5"/>
        <v>191</v>
      </c>
    </row>
    <row r="33" spans="1:7" ht="13.5" customHeight="1">
      <c r="A33" s="53" t="s">
        <v>11</v>
      </c>
      <c r="B33" s="54">
        <f t="shared" si="4"/>
        <v>52</v>
      </c>
      <c r="C33" s="54">
        <f t="shared" si="4"/>
        <v>42</v>
      </c>
      <c r="D33" s="54">
        <f t="shared" si="4"/>
        <v>89</v>
      </c>
      <c r="E33" s="54">
        <f t="shared" si="4"/>
        <v>12</v>
      </c>
      <c r="F33" s="54">
        <f t="shared" si="4"/>
        <v>6</v>
      </c>
      <c r="G33" s="94">
        <f t="shared" si="5"/>
        <v>201</v>
      </c>
    </row>
    <row r="34" spans="1:7" ht="13.5" customHeight="1">
      <c r="A34" s="53" t="s">
        <v>12</v>
      </c>
      <c r="B34" s="54">
        <f t="shared" si="4"/>
        <v>89</v>
      </c>
      <c r="C34" s="54">
        <f t="shared" si="4"/>
        <v>49</v>
      </c>
      <c r="D34" s="54">
        <f t="shared" si="4"/>
        <v>76</v>
      </c>
      <c r="E34" s="54">
        <f t="shared" si="4"/>
        <v>28</v>
      </c>
      <c r="F34" s="54">
        <f t="shared" si="4"/>
        <v>6</v>
      </c>
      <c r="G34" s="94">
        <f t="shared" si="5"/>
        <v>248</v>
      </c>
    </row>
    <row r="35" spans="1:7" ht="13.5" customHeight="1">
      <c r="A35" s="55" t="s">
        <v>13</v>
      </c>
      <c r="B35" s="56">
        <f t="shared" si="4"/>
        <v>334</v>
      </c>
      <c r="C35" s="56">
        <f t="shared" si="4"/>
        <v>57</v>
      </c>
      <c r="D35" s="56">
        <f t="shared" si="4"/>
        <v>101</v>
      </c>
      <c r="E35" s="56">
        <f t="shared" si="4"/>
        <v>11</v>
      </c>
      <c r="F35" s="56">
        <f t="shared" si="4"/>
        <v>26</v>
      </c>
      <c r="G35" s="95">
        <f t="shared" si="5"/>
        <v>529</v>
      </c>
    </row>
    <row r="36" spans="1:7" ht="13.5" customHeight="1">
      <c r="A36" s="96" t="s">
        <v>19</v>
      </c>
      <c r="B36" s="97">
        <f aca="true" t="shared" si="6" ref="B36:G36">SUM(B29:B35)</f>
        <v>1634</v>
      </c>
      <c r="C36" s="97">
        <f t="shared" si="6"/>
        <v>718</v>
      </c>
      <c r="D36" s="97">
        <f t="shared" si="6"/>
        <v>1227</v>
      </c>
      <c r="E36" s="97">
        <f t="shared" si="6"/>
        <v>258</v>
      </c>
      <c r="F36" s="97">
        <f t="shared" si="6"/>
        <v>175</v>
      </c>
      <c r="G36" s="97">
        <f t="shared" si="6"/>
        <v>4012</v>
      </c>
    </row>
  </sheetData>
  <mergeCells count="6">
    <mergeCell ref="A27:A28"/>
    <mergeCell ref="B27:G27"/>
    <mergeCell ref="A2:A3"/>
    <mergeCell ref="B2:G2"/>
    <mergeCell ref="A15:A16"/>
    <mergeCell ref="B15:G15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4" t="s">
        <v>136</v>
      </c>
      <c r="C2" s="124"/>
      <c r="D2" s="124"/>
      <c r="E2" s="124"/>
      <c r="F2" s="124"/>
      <c r="G2" s="124"/>
      <c r="H2" s="124"/>
    </row>
    <row r="3" spans="1:8" ht="13.5" customHeight="1">
      <c r="A3" s="121"/>
      <c r="B3" s="87" t="s">
        <v>137</v>
      </c>
      <c r="C3" s="87" t="s">
        <v>138</v>
      </c>
      <c r="D3" s="87" t="s">
        <v>139</v>
      </c>
      <c r="E3" s="87" t="s">
        <v>140</v>
      </c>
      <c r="F3" s="87" t="s">
        <v>141</v>
      </c>
      <c r="G3" s="87" t="s">
        <v>142</v>
      </c>
      <c r="H3" s="87" t="s">
        <v>19</v>
      </c>
    </row>
    <row r="4" spans="1:8" ht="13.5" customHeight="1">
      <c r="A4" s="34" t="s">
        <v>7</v>
      </c>
      <c r="B4" s="76">
        <v>516</v>
      </c>
      <c r="C4" s="76">
        <v>342</v>
      </c>
      <c r="D4" s="76">
        <v>162</v>
      </c>
      <c r="E4" s="76">
        <v>244</v>
      </c>
      <c r="F4" s="76">
        <v>165</v>
      </c>
      <c r="G4" s="76">
        <v>111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77">
        <v>221</v>
      </c>
      <c r="C5" s="77">
        <v>86</v>
      </c>
      <c r="D5" s="77">
        <v>72</v>
      </c>
      <c r="E5" s="77">
        <v>67</v>
      </c>
      <c r="F5" s="77">
        <v>54</v>
      </c>
      <c r="G5" s="77">
        <v>42</v>
      </c>
      <c r="H5" s="77">
        <f t="shared" si="0"/>
        <v>542</v>
      </c>
    </row>
    <row r="6" spans="1:8" ht="13.5" customHeight="1">
      <c r="A6" s="35" t="s">
        <v>9</v>
      </c>
      <c r="B6" s="77">
        <v>7</v>
      </c>
      <c r="C6" s="77">
        <v>4</v>
      </c>
      <c r="D6" s="77">
        <v>2</v>
      </c>
      <c r="E6" s="77">
        <v>3</v>
      </c>
      <c r="F6" s="77">
        <v>5</v>
      </c>
      <c r="G6" s="77">
        <v>0</v>
      </c>
      <c r="H6" s="77">
        <f t="shared" si="0"/>
        <v>21</v>
      </c>
    </row>
    <row r="7" spans="1:8" ht="13.5" customHeight="1">
      <c r="A7" s="35" t="s">
        <v>10</v>
      </c>
      <c r="B7" s="77">
        <v>44</v>
      </c>
      <c r="C7" s="77">
        <v>30</v>
      </c>
      <c r="D7" s="77">
        <v>22</v>
      </c>
      <c r="E7" s="77">
        <v>31</v>
      </c>
      <c r="F7" s="77">
        <v>33</v>
      </c>
      <c r="G7" s="77">
        <v>30</v>
      </c>
      <c r="H7" s="77">
        <f t="shared" si="0"/>
        <v>190</v>
      </c>
    </row>
    <row r="8" spans="1:8" ht="13.5" customHeight="1">
      <c r="A8" s="35" t="s">
        <v>11</v>
      </c>
      <c r="B8" s="77">
        <v>65</v>
      </c>
      <c r="C8" s="77">
        <v>33</v>
      </c>
      <c r="D8" s="77">
        <v>13</v>
      </c>
      <c r="E8" s="77">
        <v>29</v>
      </c>
      <c r="F8" s="77">
        <v>30</v>
      </c>
      <c r="G8" s="77">
        <v>16</v>
      </c>
      <c r="H8" s="77">
        <f t="shared" si="0"/>
        <v>186</v>
      </c>
    </row>
    <row r="9" spans="1:8" ht="13.5" customHeight="1">
      <c r="A9" s="35" t="s">
        <v>12</v>
      </c>
      <c r="B9" s="77">
        <v>95</v>
      </c>
      <c r="C9" s="77">
        <v>38</v>
      </c>
      <c r="D9" s="77">
        <v>19</v>
      </c>
      <c r="E9" s="77">
        <v>16</v>
      </c>
      <c r="F9" s="77">
        <v>14</v>
      </c>
      <c r="G9" s="77">
        <v>8</v>
      </c>
      <c r="H9" s="77">
        <f t="shared" si="0"/>
        <v>190</v>
      </c>
    </row>
    <row r="10" spans="1:8" ht="13.5" customHeight="1">
      <c r="A10" s="36" t="s">
        <v>13</v>
      </c>
      <c r="B10" s="78">
        <v>108</v>
      </c>
      <c r="C10" s="78">
        <v>54</v>
      </c>
      <c r="D10" s="78">
        <v>30</v>
      </c>
      <c r="E10" s="78">
        <v>71</v>
      </c>
      <c r="F10" s="78">
        <v>42</v>
      </c>
      <c r="G10" s="78">
        <v>25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1056</v>
      </c>
      <c r="C11" s="79">
        <f t="shared" si="1"/>
        <v>587</v>
      </c>
      <c r="D11" s="79">
        <f t="shared" si="1"/>
        <v>320</v>
      </c>
      <c r="E11" s="79">
        <f t="shared" si="1"/>
        <v>461</v>
      </c>
      <c r="F11" s="79">
        <f t="shared" si="1"/>
        <v>343</v>
      </c>
      <c r="G11" s="79">
        <f t="shared" si="1"/>
        <v>232</v>
      </c>
      <c r="H11" s="79">
        <f t="shared" si="1"/>
        <v>2999</v>
      </c>
    </row>
    <row r="13" ht="13.5" customHeight="1">
      <c r="A13" s="26" t="s">
        <v>40</v>
      </c>
    </row>
    <row r="14" ht="13.5" customHeight="1">
      <c r="A14" s="26" t="s">
        <v>192</v>
      </c>
    </row>
    <row r="15" spans="1:8" ht="13.5" customHeight="1">
      <c r="A15" s="122" t="s">
        <v>16</v>
      </c>
      <c r="B15" s="122" t="s">
        <v>136</v>
      </c>
      <c r="C15" s="122"/>
      <c r="D15" s="122"/>
      <c r="E15" s="122"/>
      <c r="F15" s="122"/>
      <c r="G15" s="122"/>
      <c r="H15" s="122"/>
    </row>
    <row r="16" spans="1:8" ht="13.5" customHeight="1">
      <c r="A16" s="122"/>
      <c r="B16" s="92" t="s">
        <v>137</v>
      </c>
      <c r="C16" s="92" t="s">
        <v>138</v>
      </c>
      <c r="D16" s="92" t="s">
        <v>139</v>
      </c>
      <c r="E16" s="92" t="s">
        <v>140</v>
      </c>
      <c r="F16" s="92" t="s">
        <v>141</v>
      </c>
      <c r="G16" s="92" t="s">
        <v>142</v>
      </c>
      <c r="H16" s="92" t="s">
        <v>19</v>
      </c>
    </row>
    <row r="17" spans="1:8" ht="13.5" customHeight="1">
      <c r="A17" s="51" t="s">
        <v>7</v>
      </c>
      <c r="B17" s="52">
        <v>149</v>
      </c>
      <c r="C17" s="52">
        <v>97</v>
      </c>
      <c r="D17" s="52">
        <v>46</v>
      </c>
      <c r="E17" s="52">
        <v>94</v>
      </c>
      <c r="F17" s="52">
        <v>57</v>
      </c>
      <c r="G17" s="52">
        <v>36</v>
      </c>
      <c r="H17" s="93">
        <f>SUM(B17:G17)</f>
        <v>479</v>
      </c>
    </row>
    <row r="18" spans="1:8" ht="13.5" customHeight="1">
      <c r="A18" s="53" t="s">
        <v>8</v>
      </c>
      <c r="B18" s="54">
        <v>154</v>
      </c>
      <c r="C18" s="54">
        <v>66</v>
      </c>
      <c r="D18" s="54">
        <v>43</v>
      </c>
      <c r="E18" s="54">
        <v>55</v>
      </c>
      <c r="F18" s="54">
        <v>39</v>
      </c>
      <c r="G18" s="54">
        <v>30</v>
      </c>
      <c r="H18" s="94">
        <f aca="true" t="shared" si="2" ref="H18:H23">SUM(B18:G18)</f>
        <v>387</v>
      </c>
    </row>
    <row r="19" spans="1:8" ht="13.5" customHeight="1">
      <c r="A19" s="53" t="s">
        <v>9</v>
      </c>
      <c r="B19" s="54">
        <v>3</v>
      </c>
      <c r="C19" s="54">
        <v>4</v>
      </c>
      <c r="D19" s="54">
        <v>3</v>
      </c>
      <c r="E19" s="54">
        <v>3</v>
      </c>
      <c r="F19" s="54">
        <v>2</v>
      </c>
      <c r="G19" s="54">
        <v>0</v>
      </c>
      <c r="H19" s="94">
        <f t="shared" si="2"/>
        <v>15</v>
      </c>
    </row>
    <row r="20" spans="1:8" ht="13.5" customHeight="1">
      <c r="A20" s="53" t="s">
        <v>18</v>
      </c>
      <c r="B20" s="54">
        <v>0</v>
      </c>
      <c r="C20" s="54">
        <v>0</v>
      </c>
      <c r="D20" s="54">
        <v>0</v>
      </c>
      <c r="E20" s="54">
        <v>0</v>
      </c>
      <c r="F20" s="54">
        <v>2</v>
      </c>
      <c r="G20" s="54">
        <v>0</v>
      </c>
      <c r="H20" s="94">
        <f t="shared" si="2"/>
        <v>2</v>
      </c>
    </row>
    <row r="21" spans="1:8" ht="13.5" customHeight="1">
      <c r="A21" s="53" t="s">
        <v>11</v>
      </c>
      <c r="B21" s="54">
        <v>10</v>
      </c>
      <c r="C21" s="54">
        <v>7</v>
      </c>
      <c r="D21" s="54">
        <v>0</v>
      </c>
      <c r="E21" s="54">
        <v>3</v>
      </c>
      <c r="F21" s="54">
        <v>0</v>
      </c>
      <c r="G21" s="54">
        <v>2</v>
      </c>
      <c r="H21" s="94">
        <f t="shared" si="2"/>
        <v>22</v>
      </c>
    </row>
    <row r="22" spans="1:8" ht="13.5" customHeight="1">
      <c r="A22" s="53" t="s">
        <v>12</v>
      </c>
      <c r="B22" s="54">
        <v>40</v>
      </c>
      <c r="C22" s="54">
        <v>11</v>
      </c>
      <c r="D22" s="54">
        <v>6</v>
      </c>
      <c r="E22" s="54">
        <v>4</v>
      </c>
      <c r="F22" s="54">
        <v>4</v>
      </c>
      <c r="G22" s="54">
        <v>4</v>
      </c>
      <c r="H22" s="94">
        <f t="shared" si="2"/>
        <v>69</v>
      </c>
    </row>
    <row r="23" spans="1:8" ht="13.5" customHeight="1">
      <c r="A23" s="55" t="s">
        <v>13</v>
      </c>
      <c r="B23" s="56">
        <v>84</v>
      </c>
      <c r="C23" s="56">
        <v>49</v>
      </c>
      <c r="D23" s="56">
        <v>30</v>
      </c>
      <c r="E23" s="56">
        <v>51</v>
      </c>
      <c r="F23" s="56">
        <v>51</v>
      </c>
      <c r="G23" s="56">
        <v>18</v>
      </c>
      <c r="H23" s="95">
        <f t="shared" si="2"/>
        <v>283</v>
      </c>
    </row>
    <row r="24" spans="1:8" ht="13.5" customHeight="1">
      <c r="A24" s="96" t="s">
        <v>19</v>
      </c>
      <c r="B24" s="97">
        <f>SUM(B17:B23)</f>
        <v>440</v>
      </c>
      <c r="C24" s="97">
        <f aca="true" t="shared" si="3" ref="C24:H24">SUM(C17:C23)</f>
        <v>234</v>
      </c>
      <c r="D24" s="97">
        <f t="shared" si="3"/>
        <v>128</v>
      </c>
      <c r="E24" s="97">
        <f t="shared" si="3"/>
        <v>210</v>
      </c>
      <c r="F24" s="97">
        <f t="shared" si="3"/>
        <v>155</v>
      </c>
      <c r="G24" s="97">
        <f t="shared" si="3"/>
        <v>90</v>
      </c>
      <c r="H24" s="97">
        <f t="shared" si="3"/>
        <v>1257</v>
      </c>
    </row>
    <row r="26" ht="13.5" customHeight="1">
      <c r="A26" s="26" t="s">
        <v>41</v>
      </c>
    </row>
    <row r="27" spans="1:8" ht="13.5" customHeight="1">
      <c r="A27" s="122" t="s">
        <v>16</v>
      </c>
      <c r="B27" s="122" t="s">
        <v>136</v>
      </c>
      <c r="C27" s="122"/>
      <c r="D27" s="122"/>
      <c r="E27" s="122"/>
      <c r="F27" s="122"/>
      <c r="G27" s="122"/>
      <c r="H27" s="122"/>
    </row>
    <row r="28" spans="1:8" ht="13.5" customHeight="1">
      <c r="A28" s="122"/>
      <c r="B28" s="92" t="s">
        <v>137</v>
      </c>
      <c r="C28" s="92" t="s">
        <v>138</v>
      </c>
      <c r="D28" s="92" t="s">
        <v>139</v>
      </c>
      <c r="E28" s="92" t="s">
        <v>140</v>
      </c>
      <c r="F28" s="92" t="s">
        <v>141</v>
      </c>
      <c r="G28" s="92" t="s">
        <v>142</v>
      </c>
      <c r="H28" s="92" t="s">
        <v>19</v>
      </c>
    </row>
    <row r="29" spans="1:8" ht="13.5" customHeight="1">
      <c r="A29" s="51" t="s">
        <v>7</v>
      </c>
      <c r="B29" s="52">
        <f aca="true" t="shared" si="4" ref="B29:G33">SUM(B4,B17)</f>
        <v>665</v>
      </c>
      <c r="C29" s="52">
        <f t="shared" si="4"/>
        <v>439</v>
      </c>
      <c r="D29" s="52">
        <f t="shared" si="4"/>
        <v>208</v>
      </c>
      <c r="E29" s="52">
        <f t="shared" si="4"/>
        <v>338</v>
      </c>
      <c r="F29" s="52">
        <f t="shared" si="4"/>
        <v>222</v>
      </c>
      <c r="G29" s="52">
        <f t="shared" si="4"/>
        <v>147</v>
      </c>
      <c r="H29" s="93">
        <f>SUM(B29:G29)</f>
        <v>2019</v>
      </c>
    </row>
    <row r="30" spans="1:8" ht="13.5" customHeight="1">
      <c r="A30" s="53" t="s">
        <v>8</v>
      </c>
      <c r="B30" s="54">
        <f t="shared" si="4"/>
        <v>375</v>
      </c>
      <c r="C30" s="54">
        <f t="shared" si="4"/>
        <v>152</v>
      </c>
      <c r="D30" s="54">
        <f t="shared" si="4"/>
        <v>115</v>
      </c>
      <c r="E30" s="54">
        <f t="shared" si="4"/>
        <v>122</v>
      </c>
      <c r="F30" s="54">
        <f t="shared" si="4"/>
        <v>93</v>
      </c>
      <c r="G30" s="54">
        <f t="shared" si="4"/>
        <v>72</v>
      </c>
      <c r="H30" s="94">
        <f aca="true" t="shared" si="5" ref="H30:H35">SUM(B30:G30)</f>
        <v>929</v>
      </c>
    </row>
    <row r="31" spans="1:8" ht="13.5" customHeight="1">
      <c r="A31" s="53" t="s">
        <v>9</v>
      </c>
      <c r="B31" s="54">
        <f t="shared" si="4"/>
        <v>10</v>
      </c>
      <c r="C31" s="54">
        <f t="shared" si="4"/>
        <v>8</v>
      </c>
      <c r="D31" s="54">
        <f t="shared" si="4"/>
        <v>5</v>
      </c>
      <c r="E31" s="54">
        <f t="shared" si="4"/>
        <v>6</v>
      </c>
      <c r="F31" s="54">
        <f t="shared" si="4"/>
        <v>7</v>
      </c>
      <c r="G31" s="54">
        <f t="shared" si="4"/>
        <v>0</v>
      </c>
      <c r="H31" s="94">
        <f t="shared" si="5"/>
        <v>36</v>
      </c>
    </row>
    <row r="32" spans="1:8" ht="13.5" customHeight="1">
      <c r="A32" s="53" t="s">
        <v>18</v>
      </c>
      <c r="B32" s="54">
        <f t="shared" si="4"/>
        <v>44</v>
      </c>
      <c r="C32" s="54">
        <f t="shared" si="4"/>
        <v>30</v>
      </c>
      <c r="D32" s="54">
        <f t="shared" si="4"/>
        <v>22</v>
      </c>
      <c r="E32" s="54">
        <f t="shared" si="4"/>
        <v>31</v>
      </c>
      <c r="F32" s="54">
        <f t="shared" si="4"/>
        <v>35</v>
      </c>
      <c r="G32" s="54">
        <f t="shared" si="4"/>
        <v>30</v>
      </c>
      <c r="H32" s="94">
        <f t="shared" si="5"/>
        <v>192</v>
      </c>
    </row>
    <row r="33" spans="1:8" ht="13.5" customHeight="1">
      <c r="A33" s="53" t="s">
        <v>11</v>
      </c>
      <c r="B33" s="54">
        <f t="shared" si="4"/>
        <v>75</v>
      </c>
      <c r="C33" s="54">
        <f t="shared" si="4"/>
        <v>40</v>
      </c>
      <c r="D33" s="54">
        <f t="shared" si="4"/>
        <v>13</v>
      </c>
      <c r="E33" s="54">
        <f t="shared" si="4"/>
        <v>32</v>
      </c>
      <c r="F33" s="54">
        <f t="shared" si="4"/>
        <v>30</v>
      </c>
      <c r="G33" s="54">
        <f t="shared" si="4"/>
        <v>18</v>
      </c>
      <c r="H33" s="94">
        <f t="shared" si="5"/>
        <v>208</v>
      </c>
    </row>
    <row r="34" spans="1:8" ht="13.5" customHeight="1">
      <c r="A34" s="53" t="s">
        <v>12</v>
      </c>
      <c r="B34" s="54">
        <f aca="true" t="shared" si="6" ref="B34:G34">SUM(B9,B22)</f>
        <v>135</v>
      </c>
      <c r="C34" s="54">
        <f t="shared" si="6"/>
        <v>49</v>
      </c>
      <c r="D34" s="54">
        <f t="shared" si="6"/>
        <v>25</v>
      </c>
      <c r="E34" s="54">
        <f t="shared" si="6"/>
        <v>20</v>
      </c>
      <c r="F34" s="54">
        <f t="shared" si="6"/>
        <v>18</v>
      </c>
      <c r="G34" s="54">
        <f t="shared" si="6"/>
        <v>12</v>
      </c>
      <c r="H34" s="94">
        <f t="shared" si="5"/>
        <v>259</v>
      </c>
    </row>
    <row r="35" spans="1:8" ht="13.5" customHeight="1">
      <c r="A35" s="55" t="s">
        <v>13</v>
      </c>
      <c r="B35" s="56">
        <f aca="true" t="shared" si="7" ref="B35:G35">SUM(B10,B23)</f>
        <v>192</v>
      </c>
      <c r="C35" s="56">
        <f t="shared" si="7"/>
        <v>103</v>
      </c>
      <c r="D35" s="56">
        <f t="shared" si="7"/>
        <v>60</v>
      </c>
      <c r="E35" s="56">
        <f t="shared" si="7"/>
        <v>122</v>
      </c>
      <c r="F35" s="56">
        <f t="shared" si="7"/>
        <v>93</v>
      </c>
      <c r="G35" s="56">
        <f t="shared" si="7"/>
        <v>43</v>
      </c>
      <c r="H35" s="95">
        <f t="shared" si="5"/>
        <v>613</v>
      </c>
    </row>
    <row r="36" spans="1:8" ht="13.5" customHeight="1">
      <c r="A36" s="96" t="s">
        <v>19</v>
      </c>
      <c r="B36" s="97">
        <f aca="true" t="shared" si="8" ref="B36:H36">SUM(B29:B35)</f>
        <v>1496</v>
      </c>
      <c r="C36" s="97">
        <f t="shared" si="8"/>
        <v>821</v>
      </c>
      <c r="D36" s="97">
        <f t="shared" si="8"/>
        <v>448</v>
      </c>
      <c r="E36" s="97">
        <f t="shared" si="8"/>
        <v>671</v>
      </c>
      <c r="F36" s="97">
        <f t="shared" si="8"/>
        <v>498</v>
      </c>
      <c r="G36" s="97">
        <f t="shared" si="8"/>
        <v>322</v>
      </c>
      <c r="H36" s="97">
        <f t="shared" si="8"/>
        <v>4256</v>
      </c>
    </row>
  </sheetData>
  <mergeCells count="6">
    <mergeCell ref="A27:A28"/>
    <mergeCell ref="B27:H27"/>
    <mergeCell ref="A2:A3"/>
    <mergeCell ref="B2:H2"/>
    <mergeCell ref="A15:A16"/>
    <mergeCell ref="B15:H15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1" t="s">
        <v>143</v>
      </c>
      <c r="C2" s="121"/>
      <c r="D2" s="121"/>
      <c r="E2" s="121"/>
      <c r="F2" s="121"/>
      <c r="G2" s="121"/>
      <c r="H2" s="121"/>
    </row>
    <row r="3" spans="1:8" ht="13.5" customHeight="1">
      <c r="A3" s="121"/>
      <c r="B3" s="27" t="s">
        <v>137</v>
      </c>
      <c r="C3" s="27" t="s">
        <v>138</v>
      </c>
      <c r="D3" s="27" t="s">
        <v>139</v>
      </c>
      <c r="E3" s="27" t="s">
        <v>140</v>
      </c>
      <c r="F3" s="27" t="s">
        <v>141</v>
      </c>
      <c r="G3" s="27" t="s">
        <v>142</v>
      </c>
      <c r="H3" s="27" t="s">
        <v>19</v>
      </c>
    </row>
    <row r="4" spans="1:8" ht="13.5" customHeight="1">
      <c r="A4" s="34" t="s">
        <v>7</v>
      </c>
      <c r="B4" s="76">
        <v>378</v>
      </c>
      <c r="C4" s="76">
        <v>391</v>
      </c>
      <c r="D4" s="76">
        <v>170</v>
      </c>
      <c r="E4" s="76">
        <v>269</v>
      </c>
      <c r="F4" s="76">
        <v>215</v>
      </c>
      <c r="G4" s="76">
        <v>117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77">
        <v>144</v>
      </c>
      <c r="C5" s="77">
        <v>123</v>
      </c>
      <c r="D5" s="77">
        <v>68</v>
      </c>
      <c r="E5" s="77">
        <v>85</v>
      </c>
      <c r="F5" s="77">
        <v>77</v>
      </c>
      <c r="G5" s="77">
        <v>45</v>
      </c>
      <c r="H5" s="77">
        <f t="shared" si="0"/>
        <v>542</v>
      </c>
    </row>
    <row r="6" spans="1:8" ht="13.5" customHeight="1">
      <c r="A6" s="35" t="s">
        <v>9</v>
      </c>
      <c r="B6" s="77">
        <v>8</v>
      </c>
      <c r="C6" s="77">
        <v>4</v>
      </c>
      <c r="D6" s="77">
        <v>1</v>
      </c>
      <c r="E6" s="77">
        <v>5</v>
      </c>
      <c r="F6" s="77">
        <v>3</v>
      </c>
      <c r="G6" s="77">
        <v>0</v>
      </c>
      <c r="H6" s="77">
        <f t="shared" si="0"/>
        <v>21</v>
      </c>
    </row>
    <row r="7" spans="1:8" ht="13.5" customHeight="1">
      <c r="A7" s="35" t="s">
        <v>10</v>
      </c>
      <c r="B7" s="77">
        <v>41</v>
      </c>
      <c r="C7" s="77">
        <v>38</v>
      </c>
      <c r="D7" s="77">
        <v>22</v>
      </c>
      <c r="E7" s="77">
        <v>32</v>
      </c>
      <c r="F7" s="77">
        <v>34</v>
      </c>
      <c r="G7" s="77">
        <v>23</v>
      </c>
      <c r="H7" s="77">
        <f t="shared" si="0"/>
        <v>190</v>
      </c>
    </row>
    <row r="8" spans="1:8" ht="13.5" customHeight="1">
      <c r="A8" s="35" t="s">
        <v>11</v>
      </c>
      <c r="B8" s="77">
        <v>48</v>
      </c>
      <c r="C8" s="77">
        <v>41</v>
      </c>
      <c r="D8" s="77">
        <v>17</v>
      </c>
      <c r="E8" s="77">
        <v>23</v>
      </c>
      <c r="F8" s="77">
        <v>36</v>
      </c>
      <c r="G8" s="77">
        <v>21</v>
      </c>
      <c r="H8" s="77">
        <f t="shared" si="0"/>
        <v>186</v>
      </c>
    </row>
    <row r="9" spans="1:8" ht="13.5" customHeight="1">
      <c r="A9" s="35" t="s">
        <v>12</v>
      </c>
      <c r="B9" s="77">
        <v>71</v>
      </c>
      <c r="C9" s="77">
        <v>47</v>
      </c>
      <c r="D9" s="77">
        <v>15</v>
      </c>
      <c r="E9" s="77">
        <v>30</v>
      </c>
      <c r="F9" s="77">
        <v>20</v>
      </c>
      <c r="G9" s="77">
        <v>7</v>
      </c>
      <c r="H9" s="77">
        <f t="shared" si="0"/>
        <v>190</v>
      </c>
    </row>
    <row r="10" spans="1:8" ht="13.5" customHeight="1">
      <c r="A10" s="36" t="s">
        <v>13</v>
      </c>
      <c r="B10" s="78">
        <v>92</v>
      </c>
      <c r="C10" s="78">
        <v>76</v>
      </c>
      <c r="D10" s="78">
        <v>33</v>
      </c>
      <c r="E10" s="78">
        <v>50</v>
      </c>
      <c r="F10" s="78">
        <v>54</v>
      </c>
      <c r="G10" s="78">
        <v>25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782</v>
      </c>
      <c r="C11" s="79">
        <f t="shared" si="1"/>
        <v>720</v>
      </c>
      <c r="D11" s="79">
        <f t="shared" si="1"/>
        <v>326</v>
      </c>
      <c r="E11" s="79">
        <f t="shared" si="1"/>
        <v>494</v>
      </c>
      <c r="F11" s="79">
        <f t="shared" si="1"/>
        <v>439</v>
      </c>
      <c r="G11" s="79">
        <f t="shared" si="1"/>
        <v>238</v>
      </c>
      <c r="H11" s="79">
        <f t="shared" si="1"/>
        <v>2999</v>
      </c>
    </row>
    <row r="13" ht="13.5" customHeight="1">
      <c r="A13" s="26" t="s">
        <v>40</v>
      </c>
    </row>
    <row r="14" ht="13.5" customHeight="1">
      <c r="A14" s="26" t="s">
        <v>192</v>
      </c>
    </row>
    <row r="15" spans="1:8" ht="13.5" customHeight="1">
      <c r="A15" s="122" t="s">
        <v>16</v>
      </c>
      <c r="B15" s="112" t="s">
        <v>143</v>
      </c>
      <c r="C15" s="112"/>
      <c r="D15" s="112"/>
      <c r="E15" s="112"/>
      <c r="F15" s="112"/>
      <c r="G15" s="112"/>
      <c r="H15" s="112"/>
    </row>
    <row r="16" spans="1:8" ht="13.5" customHeight="1">
      <c r="A16" s="122"/>
      <c r="B16" s="1" t="s">
        <v>137</v>
      </c>
      <c r="C16" s="1" t="s">
        <v>138</v>
      </c>
      <c r="D16" s="1" t="s">
        <v>139</v>
      </c>
      <c r="E16" s="1" t="s">
        <v>140</v>
      </c>
      <c r="F16" s="1" t="s">
        <v>141</v>
      </c>
      <c r="G16" s="1" t="s">
        <v>142</v>
      </c>
      <c r="H16" s="1" t="s">
        <v>19</v>
      </c>
    </row>
    <row r="17" spans="1:8" ht="13.5" customHeight="1">
      <c r="A17" s="51" t="s">
        <v>7</v>
      </c>
      <c r="B17" s="52">
        <v>91</v>
      </c>
      <c r="C17" s="52">
        <v>111</v>
      </c>
      <c r="D17" s="52">
        <v>61</v>
      </c>
      <c r="E17" s="52">
        <v>100</v>
      </c>
      <c r="F17" s="52">
        <v>76</v>
      </c>
      <c r="G17" s="52">
        <v>40</v>
      </c>
      <c r="H17" s="93">
        <f>SUM(B17:G17)</f>
        <v>479</v>
      </c>
    </row>
    <row r="18" spans="1:8" ht="13.5" customHeight="1">
      <c r="A18" s="53" t="s">
        <v>8</v>
      </c>
      <c r="B18" s="54">
        <v>73</v>
      </c>
      <c r="C18" s="54">
        <v>85</v>
      </c>
      <c r="D18" s="54">
        <v>58</v>
      </c>
      <c r="E18" s="54">
        <v>80</v>
      </c>
      <c r="F18" s="54">
        <v>50</v>
      </c>
      <c r="G18" s="54">
        <v>41</v>
      </c>
      <c r="H18" s="94">
        <f aca="true" t="shared" si="2" ref="H18:H23">SUM(B18:G18)</f>
        <v>387</v>
      </c>
    </row>
    <row r="19" spans="1:8" ht="13.5" customHeight="1">
      <c r="A19" s="53" t="s">
        <v>9</v>
      </c>
      <c r="B19" s="54">
        <v>5</v>
      </c>
      <c r="C19" s="54">
        <v>2</v>
      </c>
      <c r="D19" s="54">
        <v>1</v>
      </c>
      <c r="E19" s="54">
        <v>4</v>
      </c>
      <c r="F19" s="54">
        <v>3</v>
      </c>
      <c r="G19" s="54">
        <v>0</v>
      </c>
      <c r="H19" s="94">
        <f t="shared" si="2"/>
        <v>15</v>
      </c>
    </row>
    <row r="20" spans="1:8" ht="13.5" customHeight="1">
      <c r="A20" s="53" t="s">
        <v>18</v>
      </c>
      <c r="B20" s="54">
        <v>0</v>
      </c>
      <c r="C20" s="54">
        <v>0</v>
      </c>
      <c r="D20" s="54">
        <v>2</v>
      </c>
      <c r="E20" s="54">
        <v>0</v>
      </c>
      <c r="F20" s="54">
        <v>0</v>
      </c>
      <c r="G20" s="54">
        <v>0</v>
      </c>
      <c r="H20" s="94">
        <f t="shared" si="2"/>
        <v>2</v>
      </c>
    </row>
    <row r="21" spans="1:8" ht="13.5" customHeight="1">
      <c r="A21" s="53" t="s">
        <v>11</v>
      </c>
      <c r="B21" s="54">
        <v>6</v>
      </c>
      <c r="C21" s="54">
        <v>4</v>
      </c>
      <c r="D21" s="54">
        <v>3</v>
      </c>
      <c r="E21" s="54">
        <v>4</v>
      </c>
      <c r="F21" s="54">
        <v>3</v>
      </c>
      <c r="G21" s="54">
        <v>2</v>
      </c>
      <c r="H21" s="94">
        <f t="shared" si="2"/>
        <v>22</v>
      </c>
    </row>
    <row r="22" spans="1:8" ht="13.5" customHeight="1">
      <c r="A22" s="53" t="s">
        <v>12</v>
      </c>
      <c r="B22" s="54">
        <v>19</v>
      </c>
      <c r="C22" s="54">
        <v>18</v>
      </c>
      <c r="D22" s="54">
        <v>9</v>
      </c>
      <c r="E22" s="54">
        <v>12</v>
      </c>
      <c r="F22" s="54">
        <v>5</v>
      </c>
      <c r="G22" s="54">
        <v>6</v>
      </c>
      <c r="H22" s="94">
        <f t="shared" si="2"/>
        <v>69</v>
      </c>
    </row>
    <row r="23" spans="1:8" ht="13.5" customHeight="1">
      <c r="A23" s="55" t="s">
        <v>13</v>
      </c>
      <c r="B23" s="56">
        <v>55</v>
      </c>
      <c r="C23" s="56">
        <v>52</v>
      </c>
      <c r="D23" s="56">
        <v>34</v>
      </c>
      <c r="E23" s="56">
        <v>58</v>
      </c>
      <c r="F23" s="56">
        <v>62</v>
      </c>
      <c r="G23" s="56">
        <v>22</v>
      </c>
      <c r="H23" s="95">
        <f t="shared" si="2"/>
        <v>283</v>
      </c>
    </row>
    <row r="24" spans="1:8" ht="13.5" customHeight="1">
      <c r="A24" s="96" t="s">
        <v>19</v>
      </c>
      <c r="B24" s="97">
        <f aca="true" t="shared" si="3" ref="B24:H24">SUM(B17:B23)</f>
        <v>249</v>
      </c>
      <c r="C24" s="97">
        <f t="shared" si="3"/>
        <v>272</v>
      </c>
      <c r="D24" s="97">
        <f t="shared" si="3"/>
        <v>168</v>
      </c>
      <c r="E24" s="97">
        <f t="shared" si="3"/>
        <v>258</v>
      </c>
      <c r="F24" s="97">
        <f t="shared" si="3"/>
        <v>199</v>
      </c>
      <c r="G24" s="97">
        <f t="shared" si="3"/>
        <v>111</v>
      </c>
      <c r="H24" s="97">
        <f t="shared" si="3"/>
        <v>1257</v>
      </c>
    </row>
    <row r="26" ht="13.5" customHeight="1">
      <c r="A26" s="26" t="s">
        <v>41</v>
      </c>
    </row>
    <row r="27" spans="1:8" ht="13.5" customHeight="1">
      <c r="A27" s="122" t="s">
        <v>16</v>
      </c>
      <c r="B27" s="112" t="s">
        <v>143</v>
      </c>
      <c r="C27" s="112"/>
      <c r="D27" s="112"/>
      <c r="E27" s="112"/>
      <c r="F27" s="112"/>
      <c r="G27" s="112"/>
      <c r="H27" s="112"/>
    </row>
    <row r="28" spans="1:8" ht="13.5" customHeight="1">
      <c r="A28" s="122"/>
      <c r="B28" s="1" t="s">
        <v>137</v>
      </c>
      <c r="C28" s="1" t="s">
        <v>138</v>
      </c>
      <c r="D28" s="1" t="s">
        <v>139</v>
      </c>
      <c r="E28" s="1" t="s">
        <v>140</v>
      </c>
      <c r="F28" s="1" t="s">
        <v>141</v>
      </c>
      <c r="G28" s="1" t="s">
        <v>142</v>
      </c>
      <c r="H28" s="1" t="s">
        <v>19</v>
      </c>
    </row>
    <row r="29" spans="1:8" ht="13.5" customHeight="1">
      <c r="A29" s="51" t="s">
        <v>7</v>
      </c>
      <c r="B29" s="52">
        <f aca="true" t="shared" si="4" ref="B29:G33">SUM(B4,B17)</f>
        <v>469</v>
      </c>
      <c r="C29" s="52">
        <f t="shared" si="4"/>
        <v>502</v>
      </c>
      <c r="D29" s="52">
        <f t="shared" si="4"/>
        <v>231</v>
      </c>
      <c r="E29" s="52">
        <f t="shared" si="4"/>
        <v>369</v>
      </c>
      <c r="F29" s="52">
        <f t="shared" si="4"/>
        <v>291</v>
      </c>
      <c r="G29" s="52">
        <f t="shared" si="4"/>
        <v>157</v>
      </c>
      <c r="H29" s="93">
        <f>SUM(B29:G29)</f>
        <v>2019</v>
      </c>
    </row>
    <row r="30" spans="1:8" ht="13.5" customHeight="1">
      <c r="A30" s="53" t="s">
        <v>8</v>
      </c>
      <c r="B30" s="54">
        <f t="shared" si="4"/>
        <v>217</v>
      </c>
      <c r="C30" s="54">
        <f t="shared" si="4"/>
        <v>208</v>
      </c>
      <c r="D30" s="54">
        <f t="shared" si="4"/>
        <v>126</v>
      </c>
      <c r="E30" s="54">
        <f t="shared" si="4"/>
        <v>165</v>
      </c>
      <c r="F30" s="54">
        <f t="shared" si="4"/>
        <v>127</v>
      </c>
      <c r="G30" s="54">
        <f t="shared" si="4"/>
        <v>86</v>
      </c>
      <c r="H30" s="94">
        <f aca="true" t="shared" si="5" ref="H30:H35">SUM(B30:G30)</f>
        <v>929</v>
      </c>
    </row>
    <row r="31" spans="1:8" ht="13.5" customHeight="1">
      <c r="A31" s="53" t="s">
        <v>9</v>
      </c>
      <c r="B31" s="54">
        <f t="shared" si="4"/>
        <v>13</v>
      </c>
      <c r="C31" s="54">
        <f t="shared" si="4"/>
        <v>6</v>
      </c>
      <c r="D31" s="54">
        <f t="shared" si="4"/>
        <v>2</v>
      </c>
      <c r="E31" s="54">
        <f t="shared" si="4"/>
        <v>9</v>
      </c>
      <c r="F31" s="54">
        <f t="shared" si="4"/>
        <v>6</v>
      </c>
      <c r="G31" s="54">
        <f t="shared" si="4"/>
        <v>0</v>
      </c>
      <c r="H31" s="94">
        <f t="shared" si="5"/>
        <v>36</v>
      </c>
    </row>
    <row r="32" spans="1:8" ht="13.5" customHeight="1">
      <c r="A32" s="53" t="s">
        <v>18</v>
      </c>
      <c r="B32" s="54">
        <f t="shared" si="4"/>
        <v>41</v>
      </c>
      <c r="C32" s="54">
        <f t="shared" si="4"/>
        <v>38</v>
      </c>
      <c r="D32" s="54">
        <f t="shared" si="4"/>
        <v>24</v>
      </c>
      <c r="E32" s="54">
        <f t="shared" si="4"/>
        <v>32</v>
      </c>
      <c r="F32" s="54">
        <f t="shared" si="4"/>
        <v>34</v>
      </c>
      <c r="G32" s="54">
        <f t="shared" si="4"/>
        <v>23</v>
      </c>
      <c r="H32" s="94">
        <f t="shared" si="5"/>
        <v>192</v>
      </c>
    </row>
    <row r="33" spans="1:8" ht="13.5" customHeight="1">
      <c r="A33" s="53" t="s">
        <v>11</v>
      </c>
      <c r="B33" s="54">
        <f t="shared" si="4"/>
        <v>54</v>
      </c>
      <c r="C33" s="54">
        <f t="shared" si="4"/>
        <v>45</v>
      </c>
      <c r="D33" s="54">
        <f t="shared" si="4"/>
        <v>20</v>
      </c>
      <c r="E33" s="54">
        <f t="shared" si="4"/>
        <v>27</v>
      </c>
      <c r="F33" s="54">
        <f t="shared" si="4"/>
        <v>39</v>
      </c>
      <c r="G33" s="54">
        <f t="shared" si="4"/>
        <v>23</v>
      </c>
      <c r="H33" s="94">
        <f t="shared" si="5"/>
        <v>208</v>
      </c>
    </row>
    <row r="34" spans="1:8" ht="13.5" customHeight="1">
      <c r="A34" s="53" t="s">
        <v>12</v>
      </c>
      <c r="B34" s="54">
        <f aca="true" t="shared" si="6" ref="B34:G34">SUM(B9,B22)</f>
        <v>90</v>
      </c>
      <c r="C34" s="54">
        <f t="shared" si="6"/>
        <v>65</v>
      </c>
      <c r="D34" s="54">
        <f t="shared" si="6"/>
        <v>24</v>
      </c>
      <c r="E34" s="54">
        <f t="shared" si="6"/>
        <v>42</v>
      </c>
      <c r="F34" s="54">
        <f t="shared" si="6"/>
        <v>25</v>
      </c>
      <c r="G34" s="54">
        <f t="shared" si="6"/>
        <v>13</v>
      </c>
      <c r="H34" s="94">
        <f t="shared" si="5"/>
        <v>259</v>
      </c>
    </row>
    <row r="35" spans="1:8" ht="13.5" customHeight="1">
      <c r="A35" s="55" t="s">
        <v>13</v>
      </c>
      <c r="B35" s="56">
        <f aca="true" t="shared" si="7" ref="B35:G35">SUM(B10,B23)</f>
        <v>147</v>
      </c>
      <c r="C35" s="56">
        <f t="shared" si="7"/>
        <v>128</v>
      </c>
      <c r="D35" s="56">
        <f t="shared" si="7"/>
        <v>67</v>
      </c>
      <c r="E35" s="56">
        <f t="shared" si="7"/>
        <v>108</v>
      </c>
      <c r="F35" s="56">
        <f t="shared" si="7"/>
        <v>116</v>
      </c>
      <c r="G35" s="56">
        <f t="shared" si="7"/>
        <v>47</v>
      </c>
      <c r="H35" s="95">
        <f t="shared" si="5"/>
        <v>613</v>
      </c>
    </row>
    <row r="36" spans="1:8" ht="13.5" customHeight="1">
      <c r="A36" s="96" t="s">
        <v>19</v>
      </c>
      <c r="B36" s="97">
        <f aca="true" t="shared" si="8" ref="B36:H36">SUM(B29:B35)</f>
        <v>1031</v>
      </c>
      <c r="C36" s="97">
        <f t="shared" si="8"/>
        <v>992</v>
      </c>
      <c r="D36" s="97">
        <f t="shared" si="8"/>
        <v>494</v>
      </c>
      <c r="E36" s="97">
        <f t="shared" si="8"/>
        <v>752</v>
      </c>
      <c r="F36" s="97">
        <f t="shared" si="8"/>
        <v>638</v>
      </c>
      <c r="G36" s="97">
        <f t="shared" si="8"/>
        <v>349</v>
      </c>
      <c r="H36" s="97">
        <f t="shared" si="8"/>
        <v>4256</v>
      </c>
    </row>
  </sheetData>
  <mergeCells count="6">
    <mergeCell ref="A27:A28"/>
    <mergeCell ref="B27:H27"/>
    <mergeCell ref="A2:A3"/>
    <mergeCell ref="B2:H2"/>
    <mergeCell ref="A15:A16"/>
    <mergeCell ref="B15:H15"/>
  </mergeCells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1" t="s">
        <v>144</v>
      </c>
      <c r="C2" s="121"/>
      <c r="D2" s="121"/>
      <c r="E2" s="121"/>
      <c r="F2" s="121"/>
      <c r="G2" s="121"/>
      <c r="H2" s="121"/>
    </row>
    <row r="3" spans="1:8" ht="13.5" customHeight="1">
      <c r="A3" s="121"/>
      <c r="B3" s="27" t="s">
        <v>137</v>
      </c>
      <c r="C3" s="27" t="s">
        <v>138</v>
      </c>
      <c r="D3" s="27" t="s">
        <v>139</v>
      </c>
      <c r="E3" s="27" t="s">
        <v>140</v>
      </c>
      <c r="F3" s="27" t="s">
        <v>141</v>
      </c>
      <c r="G3" s="27" t="s">
        <v>142</v>
      </c>
      <c r="H3" s="27" t="s">
        <v>19</v>
      </c>
    </row>
    <row r="4" spans="1:8" ht="13.5" customHeight="1">
      <c r="A4" s="34" t="s">
        <v>7</v>
      </c>
      <c r="B4" s="80">
        <v>266</v>
      </c>
      <c r="C4" s="80">
        <v>280</v>
      </c>
      <c r="D4" s="80">
        <v>307</v>
      </c>
      <c r="E4" s="80">
        <v>337</v>
      </c>
      <c r="F4" s="80">
        <v>199</v>
      </c>
      <c r="G4" s="80">
        <v>151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81">
        <v>90</v>
      </c>
      <c r="C5" s="81">
        <v>96</v>
      </c>
      <c r="D5" s="81">
        <v>112</v>
      </c>
      <c r="E5" s="81">
        <v>104</v>
      </c>
      <c r="F5" s="81">
        <v>80</v>
      </c>
      <c r="G5" s="81">
        <v>60</v>
      </c>
      <c r="H5" s="77">
        <f t="shared" si="0"/>
        <v>542</v>
      </c>
    </row>
    <row r="6" spans="1:8" ht="13.5" customHeight="1">
      <c r="A6" s="35" t="s">
        <v>9</v>
      </c>
      <c r="B6" s="81">
        <v>3</v>
      </c>
      <c r="C6" s="81">
        <v>3</v>
      </c>
      <c r="D6" s="81">
        <v>5</v>
      </c>
      <c r="E6" s="81">
        <v>5</v>
      </c>
      <c r="F6" s="81">
        <v>4</v>
      </c>
      <c r="G6" s="81">
        <v>1</v>
      </c>
      <c r="H6" s="77">
        <f t="shared" si="0"/>
        <v>21</v>
      </c>
    </row>
    <row r="7" spans="1:8" ht="13.5" customHeight="1">
      <c r="A7" s="35" t="s">
        <v>10</v>
      </c>
      <c r="B7" s="81">
        <v>26</v>
      </c>
      <c r="C7" s="81">
        <v>25</v>
      </c>
      <c r="D7" s="81">
        <v>30</v>
      </c>
      <c r="E7" s="81">
        <v>43</v>
      </c>
      <c r="F7" s="81">
        <v>31</v>
      </c>
      <c r="G7" s="81">
        <v>35</v>
      </c>
      <c r="H7" s="77">
        <f t="shared" si="0"/>
        <v>190</v>
      </c>
    </row>
    <row r="8" spans="1:8" ht="13.5" customHeight="1">
      <c r="A8" s="35" t="s">
        <v>11</v>
      </c>
      <c r="B8" s="81">
        <v>43</v>
      </c>
      <c r="C8" s="81">
        <v>32</v>
      </c>
      <c r="D8" s="81">
        <v>28</v>
      </c>
      <c r="E8" s="81">
        <v>34</v>
      </c>
      <c r="F8" s="81">
        <v>28</v>
      </c>
      <c r="G8" s="81">
        <v>21</v>
      </c>
      <c r="H8" s="77">
        <f t="shared" si="0"/>
        <v>186</v>
      </c>
    </row>
    <row r="9" spans="1:8" ht="13.5" customHeight="1">
      <c r="A9" s="35" t="s">
        <v>12</v>
      </c>
      <c r="B9" s="81">
        <v>42</v>
      </c>
      <c r="C9" s="81">
        <v>55</v>
      </c>
      <c r="D9" s="81">
        <v>32</v>
      </c>
      <c r="E9" s="81">
        <v>31</v>
      </c>
      <c r="F9" s="81">
        <v>17</v>
      </c>
      <c r="G9" s="81">
        <v>13</v>
      </c>
      <c r="H9" s="77">
        <f t="shared" si="0"/>
        <v>190</v>
      </c>
    </row>
    <row r="10" spans="1:8" ht="13.5" customHeight="1">
      <c r="A10" s="36" t="s">
        <v>13</v>
      </c>
      <c r="B10" s="82">
        <v>56</v>
      </c>
      <c r="C10" s="82">
        <v>63</v>
      </c>
      <c r="D10" s="82">
        <v>58</v>
      </c>
      <c r="E10" s="82">
        <v>75</v>
      </c>
      <c r="F10" s="82">
        <v>44</v>
      </c>
      <c r="G10" s="82">
        <v>34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526</v>
      </c>
      <c r="C11" s="79">
        <f t="shared" si="1"/>
        <v>554</v>
      </c>
      <c r="D11" s="79">
        <f t="shared" si="1"/>
        <v>572</v>
      </c>
      <c r="E11" s="79">
        <f t="shared" si="1"/>
        <v>629</v>
      </c>
      <c r="F11" s="79">
        <f t="shared" si="1"/>
        <v>403</v>
      </c>
      <c r="G11" s="79">
        <f t="shared" si="1"/>
        <v>315</v>
      </c>
      <c r="H11" s="79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6" width="13.375" style="0" customWidth="1"/>
  </cols>
  <sheetData>
    <row r="1" spans="1:3" ht="13.5">
      <c r="A1" s="26" t="s">
        <v>39</v>
      </c>
      <c r="C1" s="17" t="s">
        <v>188</v>
      </c>
    </row>
    <row r="2" spans="1:6" ht="13.5">
      <c r="A2" s="112" t="s">
        <v>0</v>
      </c>
      <c r="B2" s="113" t="s">
        <v>1</v>
      </c>
      <c r="C2" s="114"/>
      <c r="D2" s="114"/>
      <c r="E2" s="114"/>
      <c r="F2" s="115"/>
    </row>
    <row r="3" spans="1:6" ht="26.25" customHeight="1">
      <c r="A3" s="112"/>
      <c r="B3" s="2" t="s">
        <v>2</v>
      </c>
      <c r="C3" s="2" t="s">
        <v>3</v>
      </c>
      <c r="D3" s="2" t="s">
        <v>4</v>
      </c>
      <c r="E3" s="1" t="s">
        <v>5</v>
      </c>
      <c r="F3" s="1" t="s">
        <v>6</v>
      </c>
    </row>
    <row r="4" spans="1:6" ht="13.5">
      <c r="A4" s="3" t="s">
        <v>7</v>
      </c>
      <c r="B4" s="66">
        <v>6148</v>
      </c>
      <c r="C4" s="66">
        <v>3153</v>
      </c>
      <c r="D4" s="66">
        <v>549</v>
      </c>
      <c r="E4" s="66">
        <v>248</v>
      </c>
      <c r="F4" s="4">
        <f aca="true" t="shared" si="0" ref="F4:F11">SUM(B4,C4,D4,E4)</f>
        <v>10098</v>
      </c>
    </row>
    <row r="5" spans="1:6" ht="13.5">
      <c r="A5" s="5" t="s">
        <v>8</v>
      </c>
      <c r="B5" s="67">
        <v>1575</v>
      </c>
      <c r="C5" s="67">
        <v>1419</v>
      </c>
      <c r="D5" s="67">
        <v>384</v>
      </c>
      <c r="E5" s="67">
        <v>52</v>
      </c>
      <c r="F5" s="6">
        <f t="shared" si="0"/>
        <v>3430</v>
      </c>
    </row>
    <row r="6" spans="1:6" ht="13.5">
      <c r="A6" s="5" t="s">
        <v>9</v>
      </c>
      <c r="B6" s="67">
        <v>75</v>
      </c>
      <c r="C6" s="67">
        <v>29</v>
      </c>
      <c r="D6" s="67">
        <v>8</v>
      </c>
      <c r="E6" s="67">
        <v>2</v>
      </c>
      <c r="F6" s="6">
        <f t="shared" si="0"/>
        <v>114</v>
      </c>
    </row>
    <row r="7" spans="1:6" ht="13.5">
      <c r="A7" s="5" t="s">
        <v>10</v>
      </c>
      <c r="B7" s="67">
        <v>933</v>
      </c>
      <c r="C7" s="67">
        <v>1031</v>
      </c>
      <c r="D7" s="67">
        <v>434</v>
      </c>
      <c r="E7" s="67">
        <v>68</v>
      </c>
      <c r="F7" s="6">
        <f t="shared" si="0"/>
        <v>2466</v>
      </c>
    </row>
    <row r="8" spans="1:6" ht="13.5">
      <c r="A8" s="5" t="s">
        <v>11</v>
      </c>
      <c r="B8" s="67">
        <v>746</v>
      </c>
      <c r="C8" s="67">
        <v>477</v>
      </c>
      <c r="D8" s="67">
        <v>138</v>
      </c>
      <c r="E8" s="67">
        <v>17</v>
      </c>
      <c r="F8" s="6">
        <f t="shared" si="0"/>
        <v>1378</v>
      </c>
    </row>
    <row r="9" spans="1:6" ht="13.5">
      <c r="A9" s="5" t="s">
        <v>12</v>
      </c>
      <c r="B9" s="67">
        <v>659</v>
      </c>
      <c r="C9" s="67">
        <v>234</v>
      </c>
      <c r="D9" s="67">
        <v>34</v>
      </c>
      <c r="E9" s="67">
        <v>40</v>
      </c>
      <c r="F9" s="6">
        <f t="shared" si="0"/>
        <v>967</v>
      </c>
    </row>
    <row r="10" spans="1:6" ht="13.5">
      <c r="A10" s="5" t="s">
        <v>13</v>
      </c>
      <c r="B10" s="67">
        <v>1520</v>
      </c>
      <c r="C10" s="67">
        <v>527</v>
      </c>
      <c r="D10" s="67">
        <v>56</v>
      </c>
      <c r="E10" s="67">
        <v>57</v>
      </c>
      <c r="F10" s="6">
        <f t="shared" si="0"/>
        <v>2160</v>
      </c>
    </row>
    <row r="11" spans="1:6" ht="13.5">
      <c r="A11" s="8" t="s">
        <v>6</v>
      </c>
      <c r="B11" s="9">
        <f>SUM(B4:B10)</f>
        <v>11656</v>
      </c>
      <c r="C11" s="9">
        <f>SUM(C4:C10)</f>
        <v>6870</v>
      </c>
      <c r="D11" s="9">
        <f>SUM(D4:D10)</f>
        <v>1603</v>
      </c>
      <c r="E11" s="9">
        <f>SUM(E4:E10)</f>
        <v>484</v>
      </c>
      <c r="F11" s="9">
        <f t="shared" si="0"/>
        <v>20613</v>
      </c>
    </row>
    <row r="13" ht="13.5">
      <c r="A13" s="26" t="s">
        <v>40</v>
      </c>
    </row>
    <row r="14" ht="13.5">
      <c r="A14" s="26" t="s">
        <v>188</v>
      </c>
    </row>
    <row r="15" spans="1:6" ht="13.5">
      <c r="A15" s="112" t="s">
        <v>16</v>
      </c>
      <c r="B15" s="113" t="s">
        <v>17</v>
      </c>
      <c r="C15" s="114"/>
      <c r="D15" s="114"/>
      <c r="E15" s="114"/>
      <c r="F15" s="115"/>
    </row>
    <row r="16" spans="1:6" ht="26.25" customHeight="1">
      <c r="A16" s="112"/>
      <c r="B16" s="2" t="s">
        <v>2</v>
      </c>
      <c r="C16" s="2" t="s">
        <v>3</v>
      </c>
      <c r="D16" s="2" t="s">
        <v>4</v>
      </c>
      <c r="E16" s="2" t="s">
        <v>5</v>
      </c>
      <c r="F16" s="2" t="s">
        <v>6</v>
      </c>
    </row>
    <row r="17" spans="1:6" ht="13.5">
      <c r="A17" s="10" t="s">
        <v>7</v>
      </c>
      <c r="B17" s="68">
        <v>1436</v>
      </c>
      <c r="C17" s="68">
        <v>1054</v>
      </c>
      <c r="D17" s="68">
        <v>173</v>
      </c>
      <c r="E17" s="68">
        <v>69</v>
      </c>
      <c r="F17" s="11">
        <f>SUM(B17:E17)</f>
        <v>2732</v>
      </c>
    </row>
    <row r="18" spans="1:6" ht="13.5">
      <c r="A18" s="12" t="s">
        <v>8</v>
      </c>
      <c r="B18" s="49">
        <v>768</v>
      </c>
      <c r="C18" s="49">
        <v>900</v>
      </c>
      <c r="D18" s="49">
        <v>314</v>
      </c>
      <c r="E18" s="49">
        <v>49</v>
      </c>
      <c r="F18" s="6">
        <f aca="true" t="shared" si="1" ref="F18:F24">SUM(B18:E18)</f>
        <v>2031</v>
      </c>
    </row>
    <row r="19" spans="1:6" ht="13.5">
      <c r="A19" s="12" t="s">
        <v>9</v>
      </c>
      <c r="B19" s="49">
        <v>27</v>
      </c>
      <c r="C19" s="49">
        <v>8</v>
      </c>
      <c r="D19" s="49">
        <v>36</v>
      </c>
      <c r="E19" s="49">
        <v>1</v>
      </c>
      <c r="F19" s="6">
        <f t="shared" si="1"/>
        <v>72</v>
      </c>
    </row>
    <row r="20" spans="1:6" ht="13.5">
      <c r="A20" s="12" t="s">
        <v>18</v>
      </c>
      <c r="B20" s="49">
        <v>2</v>
      </c>
      <c r="C20" s="49">
        <v>16</v>
      </c>
      <c r="D20" s="49">
        <v>18</v>
      </c>
      <c r="E20" s="49">
        <v>1</v>
      </c>
      <c r="F20" s="6">
        <f t="shared" si="1"/>
        <v>37</v>
      </c>
    </row>
    <row r="21" spans="1:6" ht="13.5">
      <c r="A21" s="12" t="s">
        <v>11</v>
      </c>
      <c r="B21" s="49">
        <v>82</v>
      </c>
      <c r="C21" s="49">
        <v>34</v>
      </c>
      <c r="D21" s="49">
        <v>7</v>
      </c>
      <c r="E21" s="49">
        <v>4</v>
      </c>
      <c r="F21" s="6">
        <f t="shared" si="1"/>
        <v>127</v>
      </c>
    </row>
    <row r="22" spans="1:6" ht="13.5">
      <c r="A22" s="12" t="s">
        <v>12</v>
      </c>
      <c r="B22" s="49">
        <v>198</v>
      </c>
      <c r="C22" s="49">
        <v>80</v>
      </c>
      <c r="D22" s="49">
        <v>14</v>
      </c>
      <c r="E22" s="49">
        <v>13</v>
      </c>
      <c r="F22" s="6">
        <f t="shared" si="1"/>
        <v>305</v>
      </c>
    </row>
    <row r="23" spans="1:6" ht="13.5">
      <c r="A23" s="12" t="s">
        <v>13</v>
      </c>
      <c r="B23" s="49">
        <v>1155</v>
      </c>
      <c r="C23" s="49">
        <v>437</v>
      </c>
      <c r="D23" s="49">
        <v>88</v>
      </c>
      <c r="E23" s="49">
        <v>51</v>
      </c>
      <c r="F23" s="6">
        <f t="shared" si="1"/>
        <v>1731</v>
      </c>
    </row>
    <row r="24" spans="1:6" ht="13.5">
      <c r="A24" s="8" t="s">
        <v>19</v>
      </c>
      <c r="B24" s="9">
        <f>SUM(B17:B23)</f>
        <v>3668</v>
      </c>
      <c r="C24" s="9">
        <f>SUM(C17:C23)</f>
        <v>2529</v>
      </c>
      <c r="D24" s="9">
        <f>SUM(D17:D23)</f>
        <v>650</v>
      </c>
      <c r="E24" s="9">
        <f>SUM(E17:E23)</f>
        <v>188</v>
      </c>
      <c r="F24" s="9">
        <f t="shared" si="1"/>
        <v>7035</v>
      </c>
    </row>
    <row r="26" spans="1:2" ht="13.5">
      <c r="A26" s="26" t="s">
        <v>41</v>
      </c>
      <c r="B26" s="17" t="s">
        <v>188</v>
      </c>
    </row>
    <row r="27" spans="1:6" ht="13.5">
      <c r="A27" s="112" t="s">
        <v>16</v>
      </c>
      <c r="B27" s="113" t="s">
        <v>17</v>
      </c>
      <c r="C27" s="114"/>
      <c r="D27" s="114"/>
      <c r="E27" s="114"/>
      <c r="F27" s="115"/>
    </row>
    <row r="28" spans="1:6" ht="26.25" customHeight="1">
      <c r="A28" s="112"/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</row>
    <row r="29" spans="1:6" ht="13.5">
      <c r="A29" s="14" t="s">
        <v>7</v>
      </c>
      <c r="B29" s="106">
        <f aca="true" t="shared" si="2" ref="B29:E35">SUM(B4,B17)</f>
        <v>7584</v>
      </c>
      <c r="C29" s="106">
        <f t="shared" si="2"/>
        <v>4207</v>
      </c>
      <c r="D29" s="106">
        <f t="shared" si="2"/>
        <v>722</v>
      </c>
      <c r="E29" s="106">
        <f t="shared" si="2"/>
        <v>317</v>
      </c>
      <c r="F29" s="106">
        <f>SUM(B29:E29)</f>
        <v>12830</v>
      </c>
    </row>
    <row r="30" spans="1:6" ht="13.5">
      <c r="A30" s="12" t="s">
        <v>8</v>
      </c>
      <c r="B30" s="107">
        <f t="shared" si="2"/>
        <v>2343</v>
      </c>
      <c r="C30" s="107">
        <f t="shared" si="2"/>
        <v>2319</v>
      </c>
      <c r="D30" s="107">
        <f t="shared" si="2"/>
        <v>698</v>
      </c>
      <c r="E30" s="107">
        <f t="shared" si="2"/>
        <v>101</v>
      </c>
      <c r="F30" s="107">
        <f aca="true" t="shared" si="3" ref="F30:F35">SUM(B30:E30)</f>
        <v>5461</v>
      </c>
    </row>
    <row r="31" spans="1:6" ht="13.5">
      <c r="A31" s="12" t="s">
        <v>9</v>
      </c>
      <c r="B31" s="107">
        <f t="shared" si="2"/>
        <v>102</v>
      </c>
      <c r="C31" s="107">
        <f t="shared" si="2"/>
        <v>37</v>
      </c>
      <c r="D31" s="107">
        <f t="shared" si="2"/>
        <v>44</v>
      </c>
      <c r="E31" s="107">
        <f t="shared" si="2"/>
        <v>3</v>
      </c>
      <c r="F31" s="107">
        <f t="shared" si="3"/>
        <v>186</v>
      </c>
    </row>
    <row r="32" spans="1:6" ht="13.5">
      <c r="A32" s="12" t="s">
        <v>18</v>
      </c>
      <c r="B32" s="107">
        <f t="shared" si="2"/>
        <v>935</v>
      </c>
      <c r="C32" s="107">
        <f t="shared" si="2"/>
        <v>1047</v>
      </c>
      <c r="D32" s="107">
        <f t="shared" si="2"/>
        <v>452</v>
      </c>
      <c r="E32" s="107">
        <f t="shared" si="2"/>
        <v>69</v>
      </c>
      <c r="F32" s="107">
        <f t="shared" si="3"/>
        <v>2503</v>
      </c>
    </row>
    <row r="33" spans="1:6" ht="13.5">
      <c r="A33" s="12" t="s">
        <v>11</v>
      </c>
      <c r="B33" s="107">
        <f t="shared" si="2"/>
        <v>828</v>
      </c>
      <c r="C33" s="107">
        <f t="shared" si="2"/>
        <v>511</v>
      </c>
      <c r="D33" s="107">
        <f t="shared" si="2"/>
        <v>145</v>
      </c>
      <c r="E33" s="107">
        <f t="shared" si="2"/>
        <v>21</v>
      </c>
      <c r="F33" s="107">
        <f t="shared" si="3"/>
        <v>1505</v>
      </c>
    </row>
    <row r="34" spans="1:6" ht="13.5">
      <c r="A34" s="12" t="s">
        <v>12</v>
      </c>
      <c r="B34" s="107">
        <f t="shared" si="2"/>
        <v>857</v>
      </c>
      <c r="C34" s="107">
        <f t="shared" si="2"/>
        <v>314</v>
      </c>
      <c r="D34" s="107">
        <f t="shared" si="2"/>
        <v>48</v>
      </c>
      <c r="E34" s="107">
        <f t="shared" si="2"/>
        <v>53</v>
      </c>
      <c r="F34" s="107">
        <f t="shared" si="3"/>
        <v>1272</v>
      </c>
    </row>
    <row r="35" spans="1:6" ht="13.5">
      <c r="A35" s="12" t="s">
        <v>13</v>
      </c>
      <c r="B35" s="107">
        <f t="shared" si="2"/>
        <v>2675</v>
      </c>
      <c r="C35" s="107">
        <f t="shared" si="2"/>
        <v>964</v>
      </c>
      <c r="D35" s="107">
        <f t="shared" si="2"/>
        <v>144</v>
      </c>
      <c r="E35" s="107">
        <f t="shared" si="2"/>
        <v>108</v>
      </c>
      <c r="F35" s="107">
        <f t="shared" si="3"/>
        <v>3891</v>
      </c>
    </row>
    <row r="36" spans="1:6" ht="13.5">
      <c r="A36" s="8" t="s">
        <v>19</v>
      </c>
      <c r="B36" s="109">
        <f>SUM(B29:B35)</f>
        <v>15324</v>
      </c>
      <c r="C36" s="109">
        <f>SUM(C29:C35)</f>
        <v>9399</v>
      </c>
      <c r="D36" s="109">
        <f>SUM(D29:D35)</f>
        <v>2253</v>
      </c>
      <c r="E36" s="109">
        <f>SUM(E29:E35)</f>
        <v>672</v>
      </c>
      <c r="F36" s="109">
        <f>SUM(F29:F35)</f>
        <v>27648</v>
      </c>
    </row>
  </sheetData>
  <mergeCells count="6">
    <mergeCell ref="A27:A28"/>
    <mergeCell ref="B27:F27"/>
    <mergeCell ref="A2:A3"/>
    <mergeCell ref="B2:F2"/>
    <mergeCell ref="A15:A16"/>
    <mergeCell ref="B15:F15"/>
  </mergeCells>
  <printOptions/>
  <pageMargins left="0.75" right="0.75" top="1" bottom="1" header="0.512" footer="0.512"/>
  <pageSetup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1" t="s">
        <v>145</v>
      </c>
      <c r="C2" s="121"/>
      <c r="D2" s="121"/>
      <c r="E2" s="121"/>
      <c r="F2" s="121"/>
      <c r="G2" s="121"/>
      <c r="H2" s="121"/>
    </row>
    <row r="3" spans="1:8" ht="13.5" customHeight="1">
      <c r="A3" s="121"/>
      <c r="B3" s="27" t="s">
        <v>137</v>
      </c>
      <c r="C3" s="27" t="s">
        <v>138</v>
      </c>
      <c r="D3" s="27" t="s">
        <v>139</v>
      </c>
      <c r="E3" s="27" t="s">
        <v>140</v>
      </c>
      <c r="F3" s="27" t="s">
        <v>141</v>
      </c>
      <c r="G3" s="27" t="s">
        <v>142</v>
      </c>
      <c r="H3" s="27" t="s">
        <v>19</v>
      </c>
    </row>
    <row r="4" spans="1:8" ht="13.5" customHeight="1">
      <c r="A4" s="34" t="s">
        <v>7</v>
      </c>
      <c r="B4" s="76">
        <v>316</v>
      </c>
      <c r="C4" s="76">
        <v>398</v>
      </c>
      <c r="D4" s="76">
        <v>289</v>
      </c>
      <c r="E4" s="76">
        <v>216</v>
      </c>
      <c r="F4" s="76">
        <v>156</v>
      </c>
      <c r="G4" s="76">
        <v>165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77">
        <v>114</v>
      </c>
      <c r="C5" s="77">
        <v>127</v>
      </c>
      <c r="D5" s="77">
        <v>114</v>
      </c>
      <c r="E5" s="77">
        <v>76</v>
      </c>
      <c r="F5" s="77">
        <v>52</v>
      </c>
      <c r="G5" s="77">
        <v>59</v>
      </c>
      <c r="H5" s="77">
        <f t="shared" si="0"/>
        <v>542</v>
      </c>
    </row>
    <row r="6" spans="1:8" ht="13.5" customHeight="1">
      <c r="A6" s="35" t="s">
        <v>9</v>
      </c>
      <c r="B6" s="77">
        <v>5</v>
      </c>
      <c r="C6" s="77">
        <v>5</v>
      </c>
      <c r="D6" s="77">
        <v>4</v>
      </c>
      <c r="E6" s="77">
        <v>5</v>
      </c>
      <c r="F6" s="77">
        <v>2</v>
      </c>
      <c r="G6" s="77">
        <v>0</v>
      </c>
      <c r="H6" s="77">
        <f t="shared" si="0"/>
        <v>21</v>
      </c>
    </row>
    <row r="7" spans="1:8" ht="13.5" customHeight="1">
      <c r="A7" s="35" t="s">
        <v>10</v>
      </c>
      <c r="B7" s="77">
        <v>29</v>
      </c>
      <c r="C7" s="77">
        <v>32</v>
      </c>
      <c r="D7" s="77">
        <v>36</v>
      </c>
      <c r="E7" s="77">
        <v>31</v>
      </c>
      <c r="F7" s="77">
        <v>31</v>
      </c>
      <c r="G7" s="77">
        <v>31</v>
      </c>
      <c r="H7" s="77">
        <f t="shared" si="0"/>
        <v>190</v>
      </c>
    </row>
    <row r="8" spans="1:8" ht="13.5" customHeight="1">
      <c r="A8" s="35" t="s">
        <v>11</v>
      </c>
      <c r="B8" s="77">
        <v>41</v>
      </c>
      <c r="C8" s="77">
        <v>45</v>
      </c>
      <c r="D8" s="77">
        <v>27</v>
      </c>
      <c r="E8" s="77">
        <v>27</v>
      </c>
      <c r="F8" s="77">
        <v>25</v>
      </c>
      <c r="G8" s="77">
        <v>21</v>
      </c>
      <c r="H8" s="77">
        <f t="shared" si="0"/>
        <v>186</v>
      </c>
    </row>
    <row r="9" spans="1:8" ht="13.5" customHeight="1">
      <c r="A9" s="35" t="s">
        <v>12</v>
      </c>
      <c r="B9" s="77">
        <v>60</v>
      </c>
      <c r="C9" s="77">
        <v>45</v>
      </c>
      <c r="D9" s="77">
        <v>37</v>
      </c>
      <c r="E9" s="77">
        <v>23</v>
      </c>
      <c r="F9" s="77">
        <v>13</v>
      </c>
      <c r="G9" s="77">
        <v>12</v>
      </c>
      <c r="H9" s="77">
        <f t="shared" si="0"/>
        <v>190</v>
      </c>
    </row>
    <row r="10" spans="1:8" ht="13.5" customHeight="1">
      <c r="A10" s="36" t="s">
        <v>13</v>
      </c>
      <c r="B10" s="78">
        <v>81</v>
      </c>
      <c r="C10" s="78">
        <v>82</v>
      </c>
      <c r="D10" s="78">
        <v>60</v>
      </c>
      <c r="E10" s="78">
        <v>39</v>
      </c>
      <c r="F10" s="78">
        <v>27</v>
      </c>
      <c r="G10" s="78">
        <v>41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646</v>
      </c>
      <c r="C11" s="79">
        <f t="shared" si="1"/>
        <v>734</v>
      </c>
      <c r="D11" s="79">
        <f t="shared" si="1"/>
        <v>567</v>
      </c>
      <c r="E11" s="79">
        <f t="shared" si="1"/>
        <v>417</v>
      </c>
      <c r="F11" s="79">
        <f t="shared" si="1"/>
        <v>306</v>
      </c>
      <c r="G11" s="79">
        <f t="shared" si="1"/>
        <v>329</v>
      </c>
      <c r="H11" s="79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1" t="s">
        <v>146</v>
      </c>
      <c r="C2" s="121"/>
      <c r="D2" s="121"/>
      <c r="E2" s="121"/>
      <c r="F2" s="121"/>
      <c r="G2" s="121"/>
      <c r="H2" s="121"/>
    </row>
    <row r="3" spans="1:8" ht="13.5" customHeight="1">
      <c r="A3" s="121"/>
      <c r="B3" s="27" t="s">
        <v>137</v>
      </c>
      <c r="C3" s="27" t="s">
        <v>138</v>
      </c>
      <c r="D3" s="27" t="s">
        <v>139</v>
      </c>
      <c r="E3" s="27" t="s">
        <v>140</v>
      </c>
      <c r="F3" s="27" t="s">
        <v>141</v>
      </c>
      <c r="G3" s="27" t="s">
        <v>142</v>
      </c>
      <c r="H3" s="27" t="s">
        <v>19</v>
      </c>
    </row>
    <row r="4" spans="1:8" ht="13.5" customHeight="1">
      <c r="A4" s="34" t="s">
        <v>7</v>
      </c>
      <c r="B4" s="80">
        <v>156</v>
      </c>
      <c r="C4" s="80">
        <v>273</v>
      </c>
      <c r="D4" s="80">
        <v>558</v>
      </c>
      <c r="E4" s="80">
        <v>183</v>
      </c>
      <c r="F4" s="80">
        <v>136</v>
      </c>
      <c r="G4" s="80">
        <v>234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81">
        <v>83</v>
      </c>
      <c r="C5" s="81">
        <v>76</v>
      </c>
      <c r="D5" s="81">
        <v>176</v>
      </c>
      <c r="E5" s="81">
        <v>67</v>
      </c>
      <c r="F5" s="81">
        <v>53</v>
      </c>
      <c r="G5" s="81">
        <v>87</v>
      </c>
      <c r="H5" s="77">
        <f t="shared" si="0"/>
        <v>542</v>
      </c>
    </row>
    <row r="6" spans="1:8" ht="13.5" customHeight="1">
      <c r="A6" s="35" t="s">
        <v>9</v>
      </c>
      <c r="B6" s="81">
        <v>4</v>
      </c>
      <c r="C6" s="81">
        <v>4</v>
      </c>
      <c r="D6" s="81">
        <v>8</v>
      </c>
      <c r="E6" s="81">
        <v>3</v>
      </c>
      <c r="F6" s="81">
        <v>2</v>
      </c>
      <c r="G6" s="81">
        <v>0</v>
      </c>
      <c r="H6" s="77">
        <f t="shared" si="0"/>
        <v>21</v>
      </c>
    </row>
    <row r="7" spans="1:8" ht="13.5" customHeight="1">
      <c r="A7" s="35" t="s">
        <v>10</v>
      </c>
      <c r="B7" s="81">
        <v>7</v>
      </c>
      <c r="C7" s="81">
        <v>19</v>
      </c>
      <c r="D7" s="81">
        <v>67</v>
      </c>
      <c r="E7" s="81">
        <v>20</v>
      </c>
      <c r="F7" s="81">
        <v>34</v>
      </c>
      <c r="G7" s="81">
        <v>43</v>
      </c>
      <c r="H7" s="77">
        <f t="shared" si="0"/>
        <v>190</v>
      </c>
    </row>
    <row r="8" spans="1:8" ht="13.5" customHeight="1">
      <c r="A8" s="35" t="s">
        <v>11</v>
      </c>
      <c r="B8" s="81">
        <v>21</v>
      </c>
      <c r="C8" s="81">
        <v>30</v>
      </c>
      <c r="D8" s="81">
        <v>63</v>
      </c>
      <c r="E8" s="81">
        <v>18</v>
      </c>
      <c r="F8" s="81">
        <v>23</v>
      </c>
      <c r="G8" s="81">
        <v>31</v>
      </c>
      <c r="H8" s="77">
        <f t="shared" si="0"/>
        <v>186</v>
      </c>
    </row>
    <row r="9" spans="1:8" ht="13.5" customHeight="1">
      <c r="A9" s="35" t="s">
        <v>12</v>
      </c>
      <c r="B9" s="81">
        <v>52</v>
      </c>
      <c r="C9" s="81">
        <v>44</v>
      </c>
      <c r="D9" s="81">
        <v>53</v>
      </c>
      <c r="E9" s="81">
        <v>16</v>
      </c>
      <c r="F9" s="81">
        <v>5</v>
      </c>
      <c r="G9" s="81">
        <v>20</v>
      </c>
      <c r="H9" s="77">
        <f t="shared" si="0"/>
        <v>190</v>
      </c>
    </row>
    <row r="10" spans="1:8" ht="13.5" customHeight="1">
      <c r="A10" s="36" t="s">
        <v>13</v>
      </c>
      <c r="B10" s="82">
        <v>16</v>
      </c>
      <c r="C10" s="82">
        <v>41</v>
      </c>
      <c r="D10" s="82">
        <v>139</v>
      </c>
      <c r="E10" s="82">
        <v>35</v>
      </c>
      <c r="F10" s="82">
        <v>30</v>
      </c>
      <c r="G10" s="82">
        <v>69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339</v>
      </c>
      <c r="C11" s="79">
        <f t="shared" si="1"/>
        <v>487</v>
      </c>
      <c r="D11" s="79">
        <f t="shared" si="1"/>
        <v>1064</v>
      </c>
      <c r="E11" s="79">
        <f t="shared" si="1"/>
        <v>342</v>
      </c>
      <c r="F11" s="79">
        <f t="shared" si="1"/>
        <v>283</v>
      </c>
      <c r="G11" s="79">
        <f t="shared" si="1"/>
        <v>484</v>
      </c>
      <c r="H11" s="79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1" t="s">
        <v>147</v>
      </c>
      <c r="C2" s="121"/>
      <c r="D2" s="121"/>
      <c r="E2" s="121"/>
      <c r="F2" s="121"/>
      <c r="G2" s="121"/>
      <c r="H2" s="121"/>
    </row>
    <row r="3" spans="1:8" ht="13.5" customHeight="1">
      <c r="A3" s="121"/>
      <c r="B3" s="27" t="s">
        <v>137</v>
      </c>
      <c r="C3" s="27" t="s">
        <v>138</v>
      </c>
      <c r="D3" s="27" t="s">
        <v>139</v>
      </c>
      <c r="E3" s="27" t="s">
        <v>140</v>
      </c>
      <c r="F3" s="27" t="s">
        <v>141</v>
      </c>
      <c r="G3" s="27" t="s">
        <v>142</v>
      </c>
      <c r="H3" s="27" t="s">
        <v>19</v>
      </c>
    </row>
    <row r="4" spans="1:8" ht="13.5" customHeight="1">
      <c r="A4" s="34" t="s">
        <v>7</v>
      </c>
      <c r="B4" s="76">
        <v>196</v>
      </c>
      <c r="C4" s="76">
        <v>364</v>
      </c>
      <c r="D4" s="76">
        <v>536</v>
      </c>
      <c r="E4" s="76">
        <v>82</v>
      </c>
      <c r="F4" s="76">
        <v>80</v>
      </c>
      <c r="G4" s="76">
        <v>282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77">
        <v>86</v>
      </c>
      <c r="C5" s="77">
        <v>129</v>
      </c>
      <c r="D5" s="77">
        <v>192</v>
      </c>
      <c r="E5" s="77">
        <v>18</v>
      </c>
      <c r="F5" s="77">
        <v>22</v>
      </c>
      <c r="G5" s="77">
        <v>95</v>
      </c>
      <c r="H5" s="77">
        <f t="shared" si="0"/>
        <v>542</v>
      </c>
    </row>
    <row r="6" spans="1:8" ht="13.5" customHeight="1">
      <c r="A6" s="35" t="s">
        <v>9</v>
      </c>
      <c r="B6" s="77">
        <v>6</v>
      </c>
      <c r="C6" s="77">
        <v>4</v>
      </c>
      <c r="D6" s="77">
        <v>6</v>
      </c>
      <c r="E6" s="77">
        <v>2</v>
      </c>
      <c r="F6" s="77">
        <v>1</v>
      </c>
      <c r="G6" s="77">
        <v>2</v>
      </c>
      <c r="H6" s="77">
        <f t="shared" si="0"/>
        <v>21</v>
      </c>
    </row>
    <row r="7" spans="1:8" ht="13.5" customHeight="1">
      <c r="A7" s="35" t="s">
        <v>10</v>
      </c>
      <c r="B7" s="77">
        <v>17</v>
      </c>
      <c r="C7" s="77">
        <v>35</v>
      </c>
      <c r="D7" s="77">
        <v>60</v>
      </c>
      <c r="E7" s="77">
        <v>10</v>
      </c>
      <c r="F7" s="77">
        <v>19</v>
      </c>
      <c r="G7" s="77">
        <v>49</v>
      </c>
      <c r="H7" s="77">
        <f t="shared" si="0"/>
        <v>190</v>
      </c>
    </row>
    <row r="8" spans="1:8" ht="13.5" customHeight="1">
      <c r="A8" s="35" t="s">
        <v>11</v>
      </c>
      <c r="B8" s="77">
        <v>23</v>
      </c>
      <c r="C8" s="77">
        <v>36</v>
      </c>
      <c r="D8" s="77">
        <v>63</v>
      </c>
      <c r="E8" s="77">
        <v>8</v>
      </c>
      <c r="F8" s="77">
        <v>12</v>
      </c>
      <c r="G8" s="77">
        <v>44</v>
      </c>
      <c r="H8" s="77">
        <f t="shared" si="0"/>
        <v>186</v>
      </c>
    </row>
    <row r="9" spans="1:8" ht="13.5" customHeight="1">
      <c r="A9" s="35" t="s">
        <v>12</v>
      </c>
      <c r="B9" s="77">
        <v>40</v>
      </c>
      <c r="C9" s="77">
        <v>56</v>
      </c>
      <c r="D9" s="77">
        <v>61</v>
      </c>
      <c r="E9" s="77">
        <v>4</v>
      </c>
      <c r="F9" s="77">
        <v>6</v>
      </c>
      <c r="G9" s="77">
        <v>23</v>
      </c>
      <c r="H9" s="77">
        <f t="shared" si="0"/>
        <v>190</v>
      </c>
    </row>
    <row r="10" spans="1:8" ht="13.5" customHeight="1">
      <c r="A10" s="36" t="s">
        <v>13</v>
      </c>
      <c r="B10" s="78">
        <v>38</v>
      </c>
      <c r="C10" s="78">
        <v>77</v>
      </c>
      <c r="D10" s="78">
        <v>110</v>
      </c>
      <c r="E10" s="78">
        <v>24</v>
      </c>
      <c r="F10" s="78">
        <v>19</v>
      </c>
      <c r="G10" s="78">
        <v>62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406</v>
      </c>
      <c r="C11" s="79">
        <f t="shared" si="1"/>
        <v>701</v>
      </c>
      <c r="D11" s="79">
        <f t="shared" si="1"/>
        <v>1028</v>
      </c>
      <c r="E11" s="79">
        <f t="shared" si="1"/>
        <v>148</v>
      </c>
      <c r="F11" s="79">
        <f t="shared" si="1"/>
        <v>159</v>
      </c>
      <c r="G11" s="79">
        <f t="shared" si="1"/>
        <v>557</v>
      </c>
      <c r="H11" s="79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1" t="s">
        <v>148</v>
      </c>
      <c r="C2" s="121"/>
      <c r="D2" s="121"/>
      <c r="E2" s="121"/>
      <c r="F2" s="121"/>
      <c r="G2" s="121"/>
      <c r="H2" s="121"/>
    </row>
    <row r="3" spans="1:8" ht="13.5" customHeight="1">
      <c r="A3" s="121"/>
      <c r="B3" s="27" t="s">
        <v>137</v>
      </c>
      <c r="C3" s="27" t="s">
        <v>138</v>
      </c>
      <c r="D3" s="27" t="s">
        <v>139</v>
      </c>
      <c r="E3" s="27" t="s">
        <v>140</v>
      </c>
      <c r="F3" s="27" t="s">
        <v>141</v>
      </c>
      <c r="G3" s="27" t="s">
        <v>142</v>
      </c>
      <c r="H3" s="27" t="s">
        <v>19</v>
      </c>
    </row>
    <row r="4" spans="1:8" ht="13.5" customHeight="1">
      <c r="A4" s="34" t="s">
        <v>7</v>
      </c>
      <c r="B4" s="80">
        <v>262</v>
      </c>
      <c r="C4" s="80">
        <v>485</v>
      </c>
      <c r="D4" s="80">
        <v>408</v>
      </c>
      <c r="E4" s="80">
        <v>88</v>
      </c>
      <c r="F4" s="80">
        <v>70</v>
      </c>
      <c r="G4" s="80">
        <v>227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81">
        <v>113</v>
      </c>
      <c r="C5" s="81">
        <v>175</v>
      </c>
      <c r="D5" s="81">
        <v>139</v>
      </c>
      <c r="E5" s="81">
        <v>26</v>
      </c>
      <c r="F5" s="81">
        <v>17</v>
      </c>
      <c r="G5" s="81">
        <v>72</v>
      </c>
      <c r="H5" s="77">
        <f t="shared" si="0"/>
        <v>542</v>
      </c>
    </row>
    <row r="6" spans="1:8" ht="13.5" customHeight="1">
      <c r="A6" s="35" t="s">
        <v>9</v>
      </c>
      <c r="B6" s="81">
        <v>7</v>
      </c>
      <c r="C6" s="81">
        <v>5</v>
      </c>
      <c r="D6" s="81">
        <v>5</v>
      </c>
      <c r="E6" s="81">
        <v>2</v>
      </c>
      <c r="F6" s="81">
        <v>1</v>
      </c>
      <c r="G6" s="81">
        <v>1</v>
      </c>
      <c r="H6" s="77">
        <f t="shared" si="0"/>
        <v>21</v>
      </c>
    </row>
    <row r="7" spans="1:8" ht="13.5" customHeight="1">
      <c r="A7" s="35" t="s">
        <v>10</v>
      </c>
      <c r="B7" s="81">
        <v>21</v>
      </c>
      <c r="C7" s="81">
        <v>54</v>
      </c>
      <c r="D7" s="81">
        <v>45</v>
      </c>
      <c r="E7" s="81">
        <v>16</v>
      </c>
      <c r="F7" s="81">
        <v>14</v>
      </c>
      <c r="G7" s="81">
        <v>40</v>
      </c>
      <c r="H7" s="77">
        <f t="shared" si="0"/>
        <v>190</v>
      </c>
    </row>
    <row r="8" spans="1:8" ht="13.5" customHeight="1">
      <c r="A8" s="35" t="s">
        <v>11</v>
      </c>
      <c r="B8" s="81">
        <v>33</v>
      </c>
      <c r="C8" s="81">
        <v>54</v>
      </c>
      <c r="D8" s="81">
        <v>46</v>
      </c>
      <c r="E8" s="81">
        <v>14</v>
      </c>
      <c r="F8" s="81">
        <v>9</v>
      </c>
      <c r="G8" s="81">
        <v>30</v>
      </c>
      <c r="H8" s="77">
        <f t="shared" si="0"/>
        <v>186</v>
      </c>
    </row>
    <row r="9" spans="1:8" ht="13.5" customHeight="1">
      <c r="A9" s="35" t="s">
        <v>12</v>
      </c>
      <c r="B9" s="81">
        <v>54</v>
      </c>
      <c r="C9" s="81">
        <v>79</v>
      </c>
      <c r="D9" s="81">
        <v>34</v>
      </c>
      <c r="E9" s="81">
        <v>4</v>
      </c>
      <c r="F9" s="81">
        <v>5</v>
      </c>
      <c r="G9" s="81">
        <v>14</v>
      </c>
      <c r="H9" s="77">
        <f t="shared" si="0"/>
        <v>190</v>
      </c>
    </row>
    <row r="10" spans="1:8" ht="13.5" customHeight="1">
      <c r="A10" s="36" t="s">
        <v>13</v>
      </c>
      <c r="B10" s="82">
        <v>39</v>
      </c>
      <c r="C10" s="82">
        <v>107</v>
      </c>
      <c r="D10" s="82">
        <v>92</v>
      </c>
      <c r="E10" s="82">
        <v>28</v>
      </c>
      <c r="F10" s="82">
        <v>13</v>
      </c>
      <c r="G10" s="82">
        <v>51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529</v>
      </c>
      <c r="C11" s="79">
        <f t="shared" si="1"/>
        <v>959</v>
      </c>
      <c r="D11" s="79">
        <f t="shared" si="1"/>
        <v>769</v>
      </c>
      <c r="E11" s="79">
        <f t="shared" si="1"/>
        <v>178</v>
      </c>
      <c r="F11" s="79">
        <f t="shared" si="1"/>
        <v>129</v>
      </c>
      <c r="G11" s="79">
        <f t="shared" si="1"/>
        <v>435</v>
      </c>
      <c r="H11" s="79">
        <f t="shared" si="1"/>
        <v>2999</v>
      </c>
    </row>
    <row r="13" ht="13.5" customHeight="1">
      <c r="A13" s="26" t="s">
        <v>40</v>
      </c>
    </row>
    <row r="14" ht="13.5" customHeight="1">
      <c r="A14" s="26" t="s">
        <v>192</v>
      </c>
    </row>
    <row r="15" spans="1:8" ht="13.5" customHeight="1">
      <c r="A15" s="122" t="s">
        <v>16</v>
      </c>
      <c r="B15" s="112" t="s">
        <v>148</v>
      </c>
      <c r="C15" s="112"/>
      <c r="D15" s="112"/>
      <c r="E15" s="112"/>
      <c r="F15" s="112"/>
      <c r="G15" s="112"/>
      <c r="H15" s="112"/>
    </row>
    <row r="16" spans="1:8" ht="13.5" customHeight="1">
      <c r="A16" s="122"/>
      <c r="B16" s="1" t="s">
        <v>137</v>
      </c>
      <c r="C16" s="1" t="s">
        <v>138</v>
      </c>
      <c r="D16" s="1" t="s">
        <v>139</v>
      </c>
      <c r="E16" s="1" t="s">
        <v>140</v>
      </c>
      <c r="F16" s="1" t="s">
        <v>141</v>
      </c>
      <c r="G16" s="1" t="s">
        <v>142</v>
      </c>
      <c r="H16" s="1" t="s">
        <v>19</v>
      </c>
    </row>
    <row r="17" spans="1:8" ht="13.5" customHeight="1">
      <c r="A17" s="51" t="s">
        <v>7</v>
      </c>
      <c r="B17" s="52">
        <v>91</v>
      </c>
      <c r="C17" s="52">
        <v>177</v>
      </c>
      <c r="D17" s="52">
        <v>106</v>
      </c>
      <c r="E17" s="52">
        <v>39</v>
      </c>
      <c r="F17" s="52">
        <v>17</v>
      </c>
      <c r="G17" s="52">
        <v>49</v>
      </c>
      <c r="H17" s="93">
        <f>SUM(B17:G17)</f>
        <v>479</v>
      </c>
    </row>
    <row r="18" spans="1:8" ht="13.5" customHeight="1">
      <c r="A18" s="53" t="s">
        <v>8</v>
      </c>
      <c r="B18" s="54">
        <v>113</v>
      </c>
      <c r="C18" s="54">
        <v>126</v>
      </c>
      <c r="D18" s="54">
        <v>68</v>
      </c>
      <c r="E18" s="54">
        <v>21</v>
      </c>
      <c r="F18" s="54">
        <v>16</v>
      </c>
      <c r="G18" s="54">
        <v>43</v>
      </c>
      <c r="H18" s="94">
        <f aca="true" t="shared" si="2" ref="H18:H23">SUM(B18:G18)</f>
        <v>387</v>
      </c>
    </row>
    <row r="19" spans="1:8" ht="13.5" customHeight="1">
      <c r="A19" s="53" t="s">
        <v>9</v>
      </c>
      <c r="B19" s="54">
        <v>5</v>
      </c>
      <c r="C19" s="54">
        <v>3</v>
      </c>
      <c r="D19" s="54">
        <v>1</v>
      </c>
      <c r="E19" s="54">
        <v>4</v>
      </c>
      <c r="F19" s="54">
        <v>1</v>
      </c>
      <c r="G19" s="54">
        <v>1</v>
      </c>
      <c r="H19" s="94">
        <f t="shared" si="2"/>
        <v>15</v>
      </c>
    </row>
    <row r="20" spans="1:8" ht="13.5" customHeight="1">
      <c r="A20" s="53" t="s">
        <v>18</v>
      </c>
      <c r="B20" s="54">
        <v>0</v>
      </c>
      <c r="C20" s="54">
        <v>0</v>
      </c>
      <c r="D20" s="54">
        <v>1</v>
      </c>
      <c r="E20" s="54">
        <v>1</v>
      </c>
      <c r="F20" s="54">
        <v>0</v>
      </c>
      <c r="G20" s="54">
        <v>0</v>
      </c>
      <c r="H20" s="94">
        <f t="shared" si="2"/>
        <v>2</v>
      </c>
    </row>
    <row r="21" spans="1:8" ht="13.5" customHeight="1">
      <c r="A21" s="53" t="s">
        <v>11</v>
      </c>
      <c r="B21" s="54">
        <v>11</v>
      </c>
      <c r="C21" s="54">
        <v>7</v>
      </c>
      <c r="D21" s="54">
        <v>1</v>
      </c>
      <c r="E21" s="54">
        <v>1</v>
      </c>
      <c r="F21" s="54">
        <v>0</v>
      </c>
      <c r="G21" s="54">
        <v>2</v>
      </c>
      <c r="H21" s="94">
        <f t="shared" si="2"/>
        <v>22</v>
      </c>
    </row>
    <row r="22" spans="1:8" ht="13.5" customHeight="1">
      <c r="A22" s="53" t="s">
        <v>12</v>
      </c>
      <c r="B22" s="54">
        <v>42</v>
      </c>
      <c r="C22" s="54">
        <v>15</v>
      </c>
      <c r="D22" s="54">
        <v>4</v>
      </c>
      <c r="E22" s="54">
        <v>3</v>
      </c>
      <c r="F22" s="54">
        <v>0</v>
      </c>
      <c r="G22" s="54">
        <v>5</v>
      </c>
      <c r="H22" s="94">
        <f t="shared" si="2"/>
        <v>69</v>
      </c>
    </row>
    <row r="23" spans="1:8" ht="13.5" customHeight="1">
      <c r="A23" s="55" t="s">
        <v>13</v>
      </c>
      <c r="B23" s="56">
        <v>39</v>
      </c>
      <c r="C23" s="56">
        <v>70</v>
      </c>
      <c r="D23" s="56">
        <v>86</v>
      </c>
      <c r="E23" s="56">
        <v>38</v>
      </c>
      <c r="F23" s="56">
        <v>21</v>
      </c>
      <c r="G23" s="56">
        <v>29</v>
      </c>
      <c r="H23" s="95">
        <f t="shared" si="2"/>
        <v>283</v>
      </c>
    </row>
    <row r="24" spans="1:8" ht="13.5" customHeight="1">
      <c r="A24" s="96" t="s">
        <v>19</v>
      </c>
      <c r="B24" s="97">
        <f>SUM(B17:B23)</f>
        <v>301</v>
      </c>
      <c r="C24" s="97">
        <f aca="true" t="shared" si="3" ref="C24:H24">SUM(C17:C23)</f>
        <v>398</v>
      </c>
      <c r="D24" s="97">
        <f t="shared" si="3"/>
        <v>267</v>
      </c>
      <c r="E24" s="97">
        <f t="shared" si="3"/>
        <v>107</v>
      </c>
      <c r="F24" s="97">
        <f t="shared" si="3"/>
        <v>55</v>
      </c>
      <c r="G24" s="97">
        <f t="shared" si="3"/>
        <v>129</v>
      </c>
      <c r="H24" s="97">
        <f t="shared" si="3"/>
        <v>1257</v>
      </c>
    </row>
    <row r="26" ht="13.5" customHeight="1">
      <c r="A26" s="26" t="s">
        <v>41</v>
      </c>
    </row>
    <row r="27" spans="1:8" ht="13.5" customHeight="1">
      <c r="A27" s="122" t="s">
        <v>16</v>
      </c>
      <c r="B27" s="112" t="s">
        <v>148</v>
      </c>
      <c r="C27" s="112"/>
      <c r="D27" s="112"/>
      <c r="E27" s="112"/>
      <c r="F27" s="112"/>
      <c r="G27" s="112"/>
      <c r="H27" s="112"/>
    </row>
    <row r="28" spans="1:8" ht="13.5" customHeight="1">
      <c r="A28" s="122"/>
      <c r="B28" s="1" t="s">
        <v>137</v>
      </c>
      <c r="C28" s="1" t="s">
        <v>138</v>
      </c>
      <c r="D28" s="1" t="s">
        <v>139</v>
      </c>
      <c r="E28" s="1" t="s">
        <v>140</v>
      </c>
      <c r="F28" s="1" t="s">
        <v>141</v>
      </c>
      <c r="G28" s="1" t="s">
        <v>142</v>
      </c>
      <c r="H28" s="1" t="s">
        <v>19</v>
      </c>
    </row>
    <row r="29" spans="1:8" ht="13.5" customHeight="1">
      <c r="A29" s="51" t="s">
        <v>7</v>
      </c>
      <c r="B29" s="52">
        <f aca="true" t="shared" si="4" ref="B29:G33">SUM(B4,B17)</f>
        <v>353</v>
      </c>
      <c r="C29" s="52">
        <f t="shared" si="4"/>
        <v>662</v>
      </c>
      <c r="D29" s="52">
        <f t="shared" si="4"/>
        <v>514</v>
      </c>
      <c r="E29" s="52">
        <f t="shared" si="4"/>
        <v>127</v>
      </c>
      <c r="F29" s="52">
        <f t="shared" si="4"/>
        <v>87</v>
      </c>
      <c r="G29" s="52">
        <f t="shared" si="4"/>
        <v>276</v>
      </c>
      <c r="H29" s="93">
        <f>SUM(B29:G29)</f>
        <v>2019</v>
      </c>
    </row>
    <row r="30" spans="1:8" ht="13.5" customHeight="1">
      <c r="A30" s="53" t="s">
        <v>8</v>
      </c>
      <c r="B30" s="54">
        <f t="shared" si="4"/>
        <v>226</v>
      </c>
      <c r="C30" s="54">
        <f t="shared" si="4"/>
        <v>301</v>
      </c>
      <c r="D30" s="54">
        <f t="shared" si="4"/>
        <v>207</v>
      </c>
      <c r="E30" s="54">
        <f t="shared" si="4"/>
        <v>47</v>
      </c>
      <c r="F30" s="54">
        <f t="shared" si="4"/>
        <v>33</v>
      </c>
      <c r="G30" s="54">
        <f t="shared" si="4"/>
        <v>115</v>
      </c>
      <c r="H30" s="94">
        <f aca="true" t="shared" si="5" ref="H30:H35">SUM(B30:G30)</f>
        <v>929</v>
      </c>
    </row>
    <row r="31" spans="1:8" ht="13.5" customHeight="1">
      <c r="A31" s="53" t="s">
        <v>9</v>
      </c>
      <c r="B31" s="54">
        <f t="shared" si="4"/>
        <v>12</v>
      </c>
      <c r="C31" s="54">
        <f t="shared" si="4"/>
        <v>8</v>
      </c>
      <c r="D31" s="54">
        <f t="shared" si="4"/>
        <v>6</v>
      </c>
      <c r="E31" s="54">
        <f t="shared" si="4"/>
        <v>6</v>
      </c>
      <c r="F31" s="54">
        <f t="shared" si="4"/>
        <v>2</v>
      </c>
      <c r="G31" s="54">
        <f t="shared" si="4"/>
        <v>2</v>
      </c>
      <c r="H31" s="94">
        <f t="shared" si="5"/>
        <v>36</v>
      </c>
    </row>
    <row r="32" spans="1:8" ht="13.5" customHeight="1">
      <c r="A32" s="53" t="s">
        <v>18</v>
      </c>
      <c r="B32" s="54">
        <f t="shared" si="4"/>
        <v>21</v>
      </c>
      <c r="C32" s="54">
        <f t="shared" si="4"/>
        <v>54</v>
      </c>
      <c r="D32" s="54">
        <f t="shared" si="4"/>
        <v>46</v>
      </c>
      <c r="E32" s="54">
        <f t="shared" si="4"/>
        <v>17</v>
      </c>
      <c r="F32" s="54">
        <f t="shared" si="4"/>
        <v>14</v>
      </c>
      <c r="G32" s="54">
        <f t="shared" si="4"/>
        <v>40</v>
      </c>
      <c r="H32" s="94">
        <f t="shared" si="5"/>
        <v>192</v>
      </c>
    </row>
    <row r="33" spans="1:8" ht="13.5" customHeight="1">
      <c r="A33" s="53" t="s">
        <v>11</v>
      </c>
      <c r="B33" s="54">
        <f t="shared" si="4"/>
        <v>44</v>
      </c>
      <c r="C33" s="54">
        <f t="shared" si="4"/>
        <v>61</v>
      </c>
      <c r="D33" s="54">
        <f t="shared" si="4"/>
        <v>47</v>
      </c>
      <c r="E33" s="54">
        <f t="shared" si="4"/>
        <v>15</v>
      </c>
      <c r="F33" s="54">
        <f t="shared" si="4"/>
        <v>9</v>
      </c>
      <c r="G33" s="54">
        <f t="shared" si="4"/>
        <v>32</v>
      </c>
      <c r="H33" s="94">
        <f t="shared" si="5"/>
        <v>208</v>
      </c>
    </row>
    <row r="34" spans="1:8" ht="13.5" customHeight="1">
      <c r="A34" s="53" t="s">
        <v>12</v>
      </c>
      <c r="B34" s="54">
        <f aca="true" t="shared" si="6" ref="B34:G34">SUM(B9,B22)</f>
        <v>96</v>
      </c>
      <c r="C34" s="54">
        <f t="shared" si="6"/>
        <v>94</v>
      </c>
      <c r="D34" s="54">
        <f t="shared" si="6"/>
        <v>38</v>
      </c>
      <c r="E34" s="54">
        <f t="shared" si="6"/>
        <v>7</v>
      </c>
      <c r="F34" s="54">
        <f t="shared" si="6"/>
        <v>5</v>
      </c>
      <c r="G34" s="54">
        <f t="shared" si="6"/>
        <v>19</v>
      </c>
      <c r="H34" s="94">
        <f t="shared" si="5"/>
        <v>259</v>
      </c>
    </row>
    <row r="35" spans="1:8" ht="13.5" customHeight="1">
      <c r="A35" s="55" t="s">
        <v>13</v>
      </c>
      <c r="B35" s="56">
        <f aca="true" t="shared" si="7" ref="B35:G35">SUM(B10,B23)</f>
        <v>78</v>
      </c>
      <c r="C35" s="56">
        <f t="shared" si="7"/>
        <v>177</v>
      </c>
      <c r="D35" s="56">
        <f t="shared" si="7"/>
        <v>178</v>
      </c>
      <c r="E35" s="56">
        <f t="shared" si="7"/>
        <v>66</v>
      </c>
      <c r="F35" s="56">
        <f t="shared" si="7"/>
        <v>34</v>
      </c>
      <c r="G35" s="56">
        <f t="shared" si="7"/>
        <v>80</v>
      </c>
      <c r="H35" s="95">
        <f t="shared" si="5"/>
        <v>613</v>
      </c>
    </row>
    <row r="36" spans="1:8" ht="13.5" customHeight="1">
      <c r="A36" s="96" t="s">
        <v>19</v>
      </c>
      <c r="B36" s="97">
        <f aca="true" t="shared" si="8" ref="B36:H36">SUM(B29:B35)</f>
        <v>830</v>
      </c>
      <c r="C36" s="97">
        <f t="shared" si="8"/>
        <v>1357</v>
      </c>
      <c r="D36" s="97">
        <f t="shared" si="8"/>
        <v>1036</v>
      </c>
      <c r="E36" s="97">
        <f t="shared" si="8"/>
        <v>285</v>
      </c>
      <c r="F36" s="97">
        <f t="shared" si="8"/>
        <v>184</v>
      </c>
      <c r="G36" s="97">
        <f t="shared" si="8"/>
        <v>564</v>
      </c>
      <c r="H36" s="97">
        <f t="shared" si="8"/>
        <v>4256</v>
      </c>
    </row>
  </sheetData>
  <mergeCells count="6">
    <mergeCell ref="A27:A28"/>
    <mergeCell ref="B27:H27"/>
    <mergeCell ref="A2:A3"/>
    <mergeCell ref="B2:H2"/>
    <mergeCell ref="A15:A16"/>
    <mergeCell ref="B15:H15"/>
  </mergeCells>
  <printOptions/>
  <pageMargins left="0.75" right="0.75" top="1" bottom="1" header="0.512" footer="0.51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1" t="s">
        <v>149</v>
      </c>
      <c r="C2" s="121"/>
      <c r="D2" s="121"/>
      <c r="E2" s="121"/>
      <c r="F2" s="121"/>
      <c r="G2" s="121"/>
      <c r="H2" s="121"/>
    </row>
    <row r="3" spans="1:8" ht="13.5" customHeight="1">
      <c r="A3" s="121"/>
      <c r="B3" s="27" t="s">
        <v>137</v>
      </c>
      <c r="C3" s="27" t="s">
        <v>138</v>
      </c>
      <c r="D3" s="27" t="s">
        <v>139</v>
      </c>
      <c r="E3" s="27" t="s">
        <v>140</v>
      </c>
      <c r="F3" s="27" t="s">
        <v>141</v>
      </c>
      <c r="G3" s="27" t="s">
        <v>142</v>
      </c>
      <c r="H3" s="27" t="s">
        <v>19</v>
      </c>
    </row>
    <row r="4" spans="1:8" ht="13.5" customHeight="1">
      <c r="A4" s="34" t="s">
        <v>7</v>
      </c>
      <c r="B4" s="80">
        <v>314</v>
      </c>
      <c r="C4" s="80">
        <v>486</v>
      </c>
      <c r="D4" s="80">
        <v>342</v>
      </c>
      <c r="E4" s="80">
        <v>103</v>
      </c>
      <c r="F4" s="80">
        <v>62</v>
      </c>
      <c r="G4" s="80">
        <v>233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81">
        <v>127</v>
      </c>
      <c r="C5" s="81">
        <v>164</v>
      </c>
      <c r="D5" s="81">
        <v>115</v>
      </c>
      <c r="E5" s="81">
        <v>36</v>
      </c>
      <c r="F5" s="81">
        <v>19</v>
      </c>
      <c r="G5" s="81">
        <v>81</v>
      </c>
      <c r="H5" s="77">
        <f t="shared" si="0"/>
        <v>542</v>
      </c>
    </row>
    <row r="6" spans="1:8" ht="13.5" customHeight="1">
      <c r="A6" s="35" t="s">
        <v>9</v>
      </c>
      <c r="B6" s="81">
        <v>6</v>
      </c>
      <c r="C6" s="81">
        <v>9</v>
      </c>
      <c r="D6" s="81">
        <v>4</v>
      </c>
      <c r="E6" s="81">
        <v>2</v>
      </c>
      <c r="F6" s="81">
        <v>0</v>
      </c>
      <c r="G6" s="81">
        <v>0</v>
      </c>
      <c r="H6" s="77">
        <f t="shared" si="0"/>
        <v>21</v>
      </c>
    </row>
    <row r="7" spans="1:8" ht="13.5" customHeight="1">
      <c r="A7" s="35" t="s">
        <v>10</v>
      </c>
      <c r="B7" s="81">
        <v>32</v>
      </c>
      <c r="C7" s="81">
        <v>59</v>
      </c>
      <c r="D7" s="81">
        <v>28</v>
      </c>
      <c r="E7" s="81">
        <v>14</v>
      </c>
      <c r="F7" s="81">
        <v>15</v>
      </c>
      <c r="G7" s="81">
        <v>42</v>
      </c>
      <c r="H7" s="77">
        <f t="shared" si="0"/>
        <v>190</v>
      </c>
    </row>
    <row r="8" spans="1:8" ht="13.5" customHeight="1">
      <c r="A8" s="35" t="s">
        <v>11</v>
      </c>
      <c r="B8" s="81">
        <v>31</v>
      </c>
      <c r="C8" s="81">
        <v>63</v>
      </c>
      <c r="D8" s="81">
        <v>38</v>
      </c>
      <c r="E8" s="81">
        <v>9</v>
      </c>
      <c r="F8" s="81">
        <v>9</v>
      </c>
      <c r="G8" s="81">
        <v>36</v>
      </c>
      <c r="H8" s="77">
        <f t="shared" si="0"/>
        <v>186</v>
      </c>
    </row>
    <row r="9" spans="1:8" ht="13.5" customHeight="1">
      <c r="A9" s="35" t="s">
        <v>12</v>
      </c>
      <c r="B9" s="81">
        <v>76</v>
      </c>
      <c r="C9" s="81">
        <v>72</v>
      </c>
      <c r="D9" s="81">
        <v>21</v>
      </c>
      <c r="E9" s="81">
        <v>3</v>
      </c>
      <c r="F9" s="81">
        <v>3</v>
      </c>
      <c r="G9" s="81">
        <v>15</v>
      </c>
      <c r="H9" s="77">
        <f t="shared" si="0"/>
        <v>190</v>
      </c>
    </row>
    <row r="10" spans="1:8" ht="13.5" customHeight="1">
      <c r="A10" s="36" t="s">
        <v>13</v>
      </c>
      <c r="B10" s="82">
        <v>64</v>
      </c>
      <c r="C10" s="82">
        <v>103</v>
      </c>
      <c r="D10" s="82">
        <v>72</v>
      </c>
      <c r="E10" s="82">
        <v>19</v>
      </c>
      <c r="F10" s="82">
        <v>15</v>
      </c>
      <c r="G10" s="82">
        <v>57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650</v>
      </c>
      <c r="C11" s="79">
        <f t="shared" si="1"/>
        <v>956</v>
      </c>
      <c r="D11" s="79">
        <f t="shared" si="1"/>
        <v>620</v>
      </c>
      <c r="E11" s="79">
        <f t="shared" si="1"/>
        <v>186</v>
      </c>
      <c r="F11" s="79">
        <f t="shared" si="1"/>
        <v>123</v>
      </c>
      <c r="G11" s="79">
        <f t="shared" si="1"/>
        <v>464</v>
      </c>
      <c r="H11" s="79">
        <f t="shared" si="1"/>
        <v>2999</v>
      </c>
    </row>
    <row r="13" ht="13.5" customHeight="1">
      <c r="A13" s="26" t="s">
        <v>40</v>
      </c>
    </row>
    <row r="14" ht="13.5" customHeight="1">
      <c r="A14" s="26" t="s">
        <v>192</v>
      </c>
    </row>
    <row r="15" spans="1:8" ht="13.5" customHeight="1">
      <c r="A15" s="122" t="s">
        <v>16</v>
      </c>
      <c r="B15" s="112" t="s">
        <v>149</v>
      </c>
      <c r="C15" s="112"/>
      <c r="D15" s="112"/>
      <c r="E15" s="112"/>
      <c r="F15" s="112"/>
      <c r="G15" s="112"/>
      <c r="H15" s="112"/>
    </row>
    <row r="16" spans="1:8" ht="13.5" customHeight="1">
      <c r="A16" s="122"/>
      <c r="B16" s="1" t="s">
        <v>137</v>
      </c>
      <c r="C16" s="1" t="s">
        <v>138</v>
      </c>
      <c r="D16" s="1" t="s">
        <v>139</v>
      </c>
      <c r="E16" s="1" t="s">
        <v>140</v>
      </c>
      <c r="F16" s="1" t="s">
        <v>141</v>
      </c>
      <c r="G16" s="1" t="s">
        <v>142</v>
      </c>
      <c r="H16" s="1" t="s">
        <v>19</v>
      </c>
    </row>
    <row r="17" spans="1:8" ht="13.5" customHeight="1">
      <c r="A17" s="51" t="s">
        <v>7</v>
      </c>
      <c r="B17" s="52">
        <v>99</v>
      </c>
      <c r="C17" s="52">
        <v>152</v>
      </c>
      <c r="D17" s="52">
        <v>102</v>
      </c>
      <c r="E17" s="52">
        <v>51</v>
      </c>
      <c r="F17" s="52">
        <v>15</v>
      </c>
      <c r="G17" s="52">
        <v>60</v>
      </c>
      <c r="H17" s="93">
        <f>SUM(B17:G17)</f>
        <v>479</v>
      </c>
    </row>
    <row r="18" spans="1:8" ht="13.5" customHeight="1">
      <c r="A18" s="53" t="s">
        <v>8</v>
      </c>
      <c r="B18" s="54">
        <v>112</v>
      </c>
      <c r="C18" s="54">
        <v>112</v>
      </c>
      <c r="D18" s="54">
        <v>71</v>
      </c>
      <c r="E18" s="54">
        <v>29</v>
      </c>
      <c r="F18" s="54">
        <v>13</v>
      </c>
      <c r="G18" s="54">
        <v>50</v>
      </c>
      <c r="H18" s="94">
        <f aca="true" t="shared" si="2" ref="H18:H23">SUM(B18:G18)</f>
        <v>387</v>
      </c>
    </row>
    <row r="19" spans="1:8" ht="13.5" customHeight="1">
      <c r="A19" s="53" t="s">
        <v>9</v>
      </c>
      <c r="B19" s="54">
        <v>4</v>
      </c>
      <c r="C19" s="54">
        <v>2</v>
      </c>
      <c r="D19" s="54">
        <v>3</v>
      </c>
      <c r="E19" s="54">
        <v>5</v>
      </c>
      <c r="F19" s="54">
        <v>1</v>
      </c>
      <c r="G19" s="54">
        <v>0</v>
      </c>
      <c r="H19" s="94">
        <f t="shared" si="2"/>
        <v>15</v>
      </c>
    </row>
    <row r="20" spans="1:8" ht="13.5" customHeight="1">
      <c r="A20" s="53" t="s">
        <v>18</v>
      </c>
      <c r="B20" s="54">
        <v>0</v>
      </c>
      <c r="C20" s="54">
        <v>0</v>
      </c>
      <c r="D20" s="54">
        <v>1</v>
      </c>
      <c r="E20" s="54">
        <v>1</v>
      </c>
      <c r="F20" s="54">
        <v>0</v>
      </c>
      <c r="G20" s="54">
        <v>0</v>
      </c>
      <c r="H20" s="94">
        <f t="shared" si="2"/>
        <v>2</v>
      </c>
    </row>
    <row r="21" spans="1:8" ht="13.5" customHeight="1">
      <c r="A21" s="53" t="s">
        <v>11</v>
      </c>
      <c r="B21" s="54">
        <v>9</v>
      </c>
      <c r="C21" s="54">
        <v>6</v>
      </c>
      <c r="D21" s="54">
        <v>2</v>
      </c>
      <c r="E21" s="54">
        <v>1</v>
      </c>
      <c r="F21" s="54">
        <v>0</v>
      </c>
      <c r="G21" s="54">
        <v>4</v>
      </c>
      <c r="H21" s="94">
        <f t="shared" si="2"/>
        <v>22</v>
      </c>
    </row>
    <row r="22" spans="1:8" ht="13.5" customHeight="1">
      <c r="A22" s="53" t="s">
        <v>12</v>
      </c>
      <c r="B22" s="54">
        <v>37</v>
      </c>
      <c r="C22" s="54">
        <v>17</v>
      </c>
      <c r="D22" s="54">
        <v>5</v>
      </c>
      <c r="E22" s="54">
        <v>2</v>
      </c>
      <c r="F22" s="54">
        <v>1</v>
      </c>
      <c r="G22" s="54">
        <v>7</v>
      </c>
      <c r="H22" s="94">
        <f t="shared" si="2"/>
        <v>69</v>
      </c>
    </row>
    <row r="23" spans="1:8" ht="13.5" customHeight="1">
      <c r="A23" s="55" t="s">
        <v>13</v>
      </c>
      <c r="B23" s="56">
        <v>44</v>
      </c>
      <c r="C23" s="56">
        <v>69</v>
      </c>
      <c r="D23" s="56">
        <v>80</v>
      </c>
      <c r="E23" s="56">
        <v>38</v>
      </c>
      <c r="F23" s="56">
        <v>24</v>
      </c>
      <c r="G23" s="56">
        <v>28</v>
      </c>
      <c r="H23" s="95">
        <f t="shared" si="2"/>
        <v>283</v>
      </c>
    </row>
    <row r="24" spans="1:8" ht="13.5" customHeight="1">
      <c r="A24" s="96" t="s">
        <v>19</v>
      </c>
      <c r="B24" s="97">
        <f>SUM(B17:B23)</f>
        <v>305</v>
      </c>
      <c r="C24" s="97">
        <f aca="true" t="shared" si="3" ref="C24:H24">SUM(C17:C23)</f>
        <v>358</v>
      </c>
      <c r="D24" s="97">
        <f t="shared" si="3"/>
        <v>264</v>
      </c>
      <c r="E24" s="97">
        <f t="shared" si="3"/>
        <v>127</v>
      </c>
      <c r="F24" s="97">
        <f t="shared" si="3"/>
        <v>54</v>
      </c>
      <c r="G24" s="97">
        <f t="shared" si="3"/>
        <v>149</v>
      </c>
      <c r="H24" s="97">
        <f t="shared" si="3"/>
        <v>1257</v>
      </c>
    </row>
    <row r="26" ht="13.5" customHeight="1">
      <c r="A26" s="26" t="s">
        <v>41</v>
      </c>
    </row>
    <row r="27" spans="1:8" ht="13.5" customHeight="1">
      <c r="A27" s="122" t="s">
        <v>16</v>
      </c>
      <c r="B27" s="112" t="s">
        <v>149</v>
      </c>
      <c r="C27" s="112"/>
      <c r="D27" s="112"/>
      <c r="E27" s="112"/>
      <c r="F27" s="112"/>
      <c r="G27" s="112"/>
      <c r="H27" s="112"/>
    </row>
    <row r="28" spans="1:8" ht="13.5" customHeight="1">
      <c r="A28" s="122"/>
      <c r="B28" s="1" t="s">
        <v>137</v>
      </c>
      <c r="C28" s="1" t="s">
        <v>138</v>
      </c>
      <c r="D28" s="1" t="s">
        <v>139</v>
      </c>
      <c r="E28" s="1" t="s">
        <v>140</v>
      </c>
      <c r="F28" s="1" t="s">
        <v>141</v>
      </c>
      <c r="G28" s="1" t="s">
        <v>142</v>
      </c>
      <c r="H28" s="1" t="s">
        <v>19</v>
      </c>
    </row>
    <row r="29" spans="1:8" ht="13.5" customHeight="1">
      <c r="A29" s="51" t="s">
        <v>7</v>
      </c>
      <c r="B29" s="52">
        <f aca="true" t="shared" si="4" ref="B29:G33">SUM(B4,B17)</f>
        <v>413</v>
      </c>
      <c r="C29" s="52">
        <f t="shared" si="4"/>
        <v>638</v>
      </c>
      <c r="D29" s="52">
        <f t="shared" si="4"/>
        <v>444</v>
      </c>
      <c r="E29" s="52">
        <f t="shared" si="4"/>
        <v>154</v>
      </c>
      <c r="F29" s="52">
        <f t="shared" si="4"/>
        <v>77</v>
      </c>
      <c r="G29" s="52">
        <f t="shared" si="4"/>
        <v>293</v>
      </c>
      <c r="H29" s="93">
        <f>SUM(B29:G29)</f>
        <v>2019</v>
      </c>
    </row>
    <row r="30" spans="1:8" ht="13.5" customHeight="1">
      <c r="A30" s="53" t="s">
        <v>8</v>
      </c>
      <c r="B30" s="54">
        <f t="shared" si="4"/>
        <v>239</v>
      </c>
      <c r="C30" s="54">
        <f t="shared" si="4"/>
        <v>276</v>
      </c>
      <c r="D30" s="54">
        <f t="shared" si="4"/>
        <v>186</v>
      </c>
      <c r="E30" s="54">
        <f t="shared" si="4"/>
        <v>65</v>
      </c>
      <c r="F30" s="54">
        <f t="shared" si="4"/>
        <v>32</v>
      </c>
      <c r="G30" s="54">
        <f t="shared" si="4"/>
        <v>131</v>
      </c>
      <c r="H30" s="94">
        <f aca="true" t="shared" si="5" ref="H30:H35">SUM(B30:G30)</f>
        <v>929</v>
      </c>
    </row>
    <row r="31" spans="1:8" ht="13.5" customHeight="1">
      <c r="A31" s="53" t="s">
        <v>9</v>
      </c>
      <c r="B31" s="54">
        <f t="shared" si="4"/>
        <v>10</v>
      </c>
      <c r="C31" s="54">
        <f t="shared" si="4"/>
        <v>11</v>
      </c>
      <c r="D31" s="54">
        <f t="shared" si="4"/>
        <v>7</v>
      </c>
      <c r="E31" s="54">
        <f t="shared" si="4"/>
        <v>7</v>
      </c>
      <c r="F31" s="54">
        <f t="shared" si="4"/>
        <v>1</v>
      </c>
      <c r="G31" s="54">
        <f t="shared" si="4"/>
        <v>0</v>
      </c>
      <c r="H31" s="94">
        <f t="shared" si="5"/>
        <v>36</v>
      </c>
    </row>
    <row r="32" spans="1:8" ht="13.5" customHeight="1">
      <c r="A32" s="53" t="s">
        <v>18</v>
      </c>
      <c r="B32" s="54">
        <f t="shared" si="4"/>
        <v>32</v>
      </c>
      <c r="C32" s="54">
        <f t="shared" si="4"/>
        <v>59</v>
      </c>
      <c r="D32" s="54">
        <f t="shared" si="4"/>
        <v>29</v>
      </c>
      <c r="E32" s="54">
        <f t="shared" si="4"/>
        <v>15</v>
      </c>
      <c r="F32" s="54">
        <f t="shared" si="4"/>
        <v>15</v>
      </c>
      <c r="G32" s="54">
        <f t="shared" si="4"/>
        <v>42</v>
      </c>
      <c r="H32" s="94">
        <f t="shared" si="5"/>
        <v>192</v>
      </c>
    </row>
    <row r="33" spans="1:8" ht="13.5" customHeight="1">
      <c r="A33" s="53" t="s">
        <v>11</v>
      </c>
      <c r="B33" s="54">
        <f t="shared" si="4"/>
        <v>40</v>
      </c>
      <c r="C33" s="54">
        <f t="shared" si="4"/>
        <v>69</v>
      </c>
      <c r="D33" s="54">
        <f t="shared" si="4"/>
        <v>40</v>
      </c>
      <c r="E33" s="54">
        <f t="shared" si="4"/>
        <v>10</v>
      </c>
      <c r="F33" s="54">
        <f t="shared" si="4"/>
        <v>9</v>
      </c>
      <c r="G33" s="54">
        <f t="shared" si="4"/>
        <v>40</v>
      </c>
      <c r="H33" s="94">
        <f t="shared" si="5"/>
        <v>208</v>
      </c>
    </row>
    <row r="34" spans="1:8" ht="13.5" customHeight="1">
      <c r="A34" s="53" t="s">
        <v>12</v>
      </c>
      <c r="B34" s="54">
        <f aca="true" t="shared" si="6" ref="B34:G34">SUM(B9,B22)</f>
        <v>113</v>
      </c>
      <c r="C34" s="54">
        <f t="shared" si="6"/>
        <v>89</v>
      </c>
      <c r="D34" s="54">
        <f t="shared" si="6"/>
        <v>26</v>
      </c>
      <c r="E34" s="54">
        <f t="shared" si="6"/>
        <v>5</v>
      </c>
      <c r="F34" s="54">
        <f t="shared" si="6"/>
        <v>4</v>
      </c>
      <c r="G34" s="54">
        <f t="shared" si="6"/>
        <v>22</v>
      </c>
      <c r="H34" s="94">
        <f t="shared" si="5"/>
        <v>259</v>
      </c>
    </row>
    <row r="35" spans="1:8" ht="13.5" customHeight="1">
      <c r="A35" s="55" t="s">
        <v>13</v>
      </c>
      <c r="B35" s="56">
        <f aca="true" t="shared" si="7" ref="B35:G35">SUM(B10,B23)</f>
        <v>108</v>
      </c>
      <c r="C35" s="56">
        <f t="shared" si="7"/>
        <v>172</v>
      </c>
      <c r="D35" s="56">
        <f t="shared" si="7"/>
        <v>152</v>
      </c>
      <c r="E35" s="56">
        <f t="shared" si="7"/>
        <v>57</v>
      </c>
      <c r="F35" s="56">
        <f t="shared" si="7"/>
        <v>39</v>
      </c>
      <c r="G35" s="56">
        <f t="shared" si="7"/>
        <v>85</v>
      </c>
      <c r="H35" s="95">
        <f t="shared" si="5"/>
        <v>613</v>
      </c>
    </row>
    <row r="36" spans="1:8" ht="13.5" customHeight="1">
      <c r="A36" s="96" t="s">
        <v>19</v>
      </c>
      <c r="B36" s="97">
        <f aca="true" t="shared" si="8" ref="B36:H36">SUM(B29:B35)</f>
        <v>955</v>
      </c>
      <c r="C36" s="97">
        <f t="shared" si="8"/>
        <v>1314</v>
      </c>
      <c r="D36" s="97">
        <f t="shared" si="8"/>
        <v>884</v>
      </c>
      <c r="E36" s="97">
        <f t="shared" si="8"/>
        <v>313</v>
      </c>
      <c r="F36" s="97">
        <f t="shared" si="8"/>
        <v>177</v>
      </c>
      <c r="G36" s="97">
        <f t="shared" si="8"/>
        <v>613</v>
      </c>
      <c r="H36" s="97">
        <f t="shared" si="8"/>
        <v>4256</v>
      </c>
    </row>
  </sheetData>
  <mergeCells count="6">
    <mergeCell ref="A27:A28"/>
    <mergeCell ref="B27:H27"/>
    <mergeCell ref="A2:A3"/>
    <mergeCell ref="B2:H2"/>
    <mergeCell ref="A15:A16"/>
    <mergeCell ref="B15:H15"/>
  </mergeCells>
  <printOptions/>
  <pageMargins left="0.75" right="0.75" top="1" bottom="1" header="0.512" footer="0.51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1" t="s">
        <v>150</v>
      </c>
      <c r="C2" s="121"/>
      <c r="D2" s="121"/>
      <c r="E2" s="121"/>
      <c r="F2" s="121"/>
      <c r="G2" s="121"/>
      <c r="H2" s="121"/>
    </row>
    <row r="3" spans="1:8" ht="13.5" customHeight="1">
      <c r="A3" s="121"/>
      <c r="B3" s="27" t="s">
        <v>137</v>
      </c>
      <c r="C3" s="27" t="s">
        <v>138</v>
      </c>
      <c r="D3" s="27" t="s">
        <v>139</v>
      </c>
      <c r="E3" s="27" t="s">
        <v>140</v>
      </c>
      <c r="F3" s="27" t="s">
        <v>141</v>
      </c>
      <c r="G3" s="27" t="s">
        <v>142</v>
      </c>
      <c r="H3" s="27" t="s">
        <v>19</v>
      </c>
    </row>
    <row r="4" spans="1:8" ht="13.5" customHeight="1">
      <c r="A4" s="34" t="s">
        <v>7</v>
      </c>
      <c r="B4" s="80">
        <v>117</v>
      </c>
      <c r="C4" s="80">
        <v>238</v>
      </c>
      <c r="D4" s="80">
        <v>610</v>
      </c>
      <c r="E4" s="80">
        <v>151</v>
      </c>
      <c r="F4" s="80">
        <v>124</v>
      </c>
      <c r="G4" s="80">
        <v>300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81">
        <v>63</v>
      </c>
      <c r="C5" s="81">
        <v>79</v>
      </c>
      <c r="D5" s="81">
        <v>210</v>
      </c>
      <c r="E5" s="81">
        <v>53</v>
      </c>
      <c r="F5" s="81">
        <v>48</v>
      </c>
      <c r="G5" s="81">
        <v>89</v>
      </c>
      <c r="H5" s="77">
        <f t="shared" si="0"/>
        <v>542</v>
      </c>
    </row>
    <row r="6" spans="1:8" ht="13.5" customHeight="1">
      <c r="A6" s="35" t="s">
        <v>9</v>
      </c>
      <c r="B6" s="81">
        <v>3</v>
      </c>
      <c r="C6" s="81">
        <v>2</v>
      </c>
      <c r="D6" s="81">
        <v>10</v>
      </c>
      <c r="E6" s="81">
        <v>2</v>
      </c>
      <c r="F6" s="81">
        <v>2</v>
      </c>
      <c r="G6" s="81">
        <v>2</v>
      </c>
      <c r="H6" s="77">
        <f t="shared" si="0"/>
        <v>21</v>
      </c>
    </row>
    <row r="7" spans="1:8" ht="13.5" customHeight="1">
      <c r="A7" s="35" t="s">
        <v>10</v>
      </c>
      <c r="B7" s="81">
        <v>8</v>
      </c>
      <c r="C7" s="81">
        <v>23</v>
      </c>
      <c r="D7" s="81">
        <v>64</v>
      </c>
      <c r="E7" s="81">
        <v>21</v>
      </c>
      <c r="F7" s="81">
        <v>29</v>
      </c>
      <c r="G7" s="81">
        <v>45</v>
      </c>
      <c r="H7" s="77">
        <f t="shared" si="0"/>
        <v>190</v>
      </c>
    </row>
    <row r="8" spans="1:8" ht="13.5" customHeight="1">
      <c r="A8" s="35" t="s">
        <v>11</v>
      </c>
      <c r="B8" s="81">
        <v>9</v>
      </c>
      <c r="C8" s="81">
        <v>31</v>
      </c>
      <c r="D8" s="81">
        <v>72</v>
      </c>
      <c r="E8" s="81">
        <v>10</v>
      </c>
      <c r="F8" s="81">
        <v>21</v>
      </c>
      <c r="G8" s="81">
        <v>43</v>
      </c>
      <c r="H8" s="77">
        <f t="shared" si="0"/>
        <v>186</v>
      </c>
    </row>
    <row r="9" spans="1:8" ht="13.5" customHeight="1">
      <c r="A9" s="35" t="s">
        <v>12</v>
      </c>
      <c r="B9" s="81">
        <v>32</v>
      </c>
      <c r="C9" s="81">
        <v>49</v>
      </c>
      <c r="D9" s="81">
        <v>62</v>
      </c>
      <c r="E9" s="81">
        <v>7</v>
      </c>
      <c r="F9" s="81">
        <v>14</v>
      </c>
      <c r="G9" s="81">
        <v>26</v>
      </c>
      <c r="H9" s="77">
        <f t="shared" si="0"/>
        <v>190</v>
      </c>
    </row>
    <row r="10" spans="1:8" ht="13.5" customHeight="1">
      <c r="A10" s="36" t="s">
        <v>13</v>
      </c>
      <c r="B10" s="82">
        <v>22</v>
      </c>
      <c r="C10" s="82">
        <v>43</v>
      </c>
      <c r="D10" s="82">
        <v>141</v>
      </c>
      <c r="E10" s="82">
        <v>34</v>
      </c>
      <c r="F10" s="82">
        <v>30</v>
      </c>
      <c r="G10" s="82">
        <v>60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254</v>
      </c>
      <c r="C11" s="79">
        <f t="shared" si="1"/>
        <v>465</v>
      </c>
      <c r="D11" s="79">
        <f t="shared" si="1"/>
        <v>1169</v>
      </c>
      <c r="E11" s="79">
        <f t="shared" si="1"/>
        <v>278</v>
      </c>
      <c r="F11" s="79">
        <f t="shared" si="1"/>
        <v>268</v>
      </c>
      <c r="G11" s="79">
        <f t="shared" si="1"/>
        <v>565</v>
      </c>
      <c r="H11" s="79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1" t="s">
        <v>151</v>
      </c>
      <c r="C2" s="121"/>
      <c r="D2" s="121"/>
      <c r="E2" s="121"/>
      <c r="F2" s="121"/>
      <c r="G2" s="121"/>
      <c r="H2" s="121"/>
    </row>
    <row r="3" spans="1:8" ht="13.5" customHeight="1">
      <c r="A3" s="121"/>
      <c r="B3" s="27" t="s">
        <v>137</v>
      </c>
      <c r="C3" s="27" t="s">
        <v>138</v>
      </c>
      <c r="D3" s="27" t="s">
        <v>139</v>
      </c>
      <c r="E3" s="27" t="s">
        <v>140</v>
      </c>
      <c r="F3" s="27" t="s">
        <v>141</v>
      </c>
      <c r="G3" s="27" t="s">
        <v>142</v>
      </c>
      <c r="H3" s="27" t="s">
        <v>19</v>
      </c>
    </row>
    <row r="4" spans="1:8" ht="13.5" customHeight="1">
      <c r="A4" s="34" t="s">
        <v>7</v>
      </c>
      <c r="B4" s="80">
        <v>197</v>
      </c>
      <c r="C4" s="80">
        <v>283</v>
      </c>
      <c r="D4" s="80">
        <v>383</v>
      </c>
      <c r="E4" s="80">
        <v>168</v>
      </c>
      <c r="F4" s="80">
        <v>269</v>
      </c>
      <c r="G4" s="80">
        <v>240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81">
        <v>88</v>
      </c>
      <c r="C5" s="81">
        <v>132</v>
      </c>
      <c r="D5" s="81">
        <v>118</v>
      </c>
      <c r="E5" s="81">
        <v>48</v>
      </c>
      <c r="F5" s="81">
        <v>76</v>
      </c>
      <c r="G5" s="81">
        <v>80</v>
      </c>
      <c r="H5" s="77">
        <f t="shared" si="0"/>
        <v>542</v>
      </c>
    </row>
    <row r="6" spans="1:8" ht="13.5" customHeight="1">
      <c r="A6" s="35" t="s">
        <v>9</v>
      </c>
      <c r="B6" s="81">
        <v>1</v>
      </c>
      <c r="C6" s="81">
        <v>4</v>
      </c>
      <c r="D6" s="81">
        <v>7</v>
      </c>
      <c r="E6" s="81">
        <v>1</v>
      </c>
      <c r="F6" s="81">
        <v>7</v>
      </c>
      <c r="G6" s="81">
        <v>1</v>
      </c>
      <c r="H6" s="77">
        <f t="shared" si="0"/>
        <v>21</v>
      </c>
    </row>
    <row r="7" spans="1:8" ht="13.5" customHeight="1">
      <c r="A7" s="35" t="s">
        <v>10</v>
      </c>
      <c r="B7" s="81">
        <v>19</v>
      </c>
      <c r="C7" s="81">
        <v>32</v>
      </c>
      <c r="D7" s="81">
        <v>26</v>
      </c>
      <c r="E7" s="81">
        <v>27</v>
      </c>
      <c r="F7" s="81">
        <v>43</v>
      </c>
      <c r="G7" s="81">
        <v>43</v>
      </c>
      <c r="H7" s="77">
        <f t="shared" si="0"/>
        <v>190</v>
      </c>
    </row>
    <row r="8" spans="1:8" ht="13.5" customHeight="1">
      <c r="A8" s="35" t="s">
        <v>11</v>
      </c>
      <c r="B8" s="81">
        <v>22</v>
      </c>
      <c r="C8" s="81">
        <v>35</v>
      </c>
      <c r="D8" s="81">
        <v>26</v>
      </c>
      <c r="E8" s="81">
        <v>19</v>
      </c>
      <c r="F8" s="81">
        <v>49</v>
      </c>
      <c r="G8" s="81">
        <v>35</v>
      </c>
      <c r="H8" s="77">
        <f t="shared" si="0"/>
        <v>186</v>
      </c>
    </row>
    <row r="9" spans="1:8" ht="13.5" customHeight="1">
      <c r="A9" s="35" t="s">
        <v>12</v>
      </c>
      <c r="B9" s="81">
        <v>38</v>
      </c>
      <c r="C9" s="81">
        <v>41</v>
      </c>
      <c r="D9" s="81">
        <v>56</v>
      </c>
      <c r="E9" s="81">
        <v>18</v>
      </c>
      <c r="F9" s="81">
        <v>17</v>
      </c>
      <c r="G9" s="81">
        <v>20</v>
      </c>
      <c r="H9" s="77">
        <f t="shared" si="0"/>
        <v>190</v>
      </c>
    </row>
    <row r="10" spans="1:8" ht="13.5" customHeight="1">
      <c r="A10" s="36" t="s">
        <v>13</v>
      </c>
      <c r="B10" s="82">
        <v>32</v>
      </c>
      <c r="C10" s="82">
        <v>62</v>
      </c>
      <c r="D10" s="82">
        <v>57</v>
      </c>
      <c r="E10" s="82">
        <v>43</v>
      </c>
      <c r="F10" s="82">
        <v>82</v>
      </c>
      <c r="G10" s="82">
        <v>54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397</v>
      </c>
      <c r="C11" s="79">
        <f t="shared" si="1"/>
        <v>589</v>
      </c>
      <c r="D11" s="79">
        <f t="shared" si="1"/>
        <v>673</v>
      </c>
      <c r="E11" s="79">
        <f t="shared" si="1"/>
        <v>324</v>
      </c>
      <c r="F11" s="79">
        <f t="shared" si="1"/>
        <v>543</v>
      </c>
      <c r="G11" s="79">
        <f t="shared" si="1"/>
        <v>473</v>
      </c>
      <c r="H11" s="79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1" t="s">
        <v>152</v>
      </c>
      <c r="C2" s="121"/>
      <c r="D2" s="121"/>
      <c r="E2" s="121"/>
      <c r="F2" s="121"/>
      <c r="G2" s="121"/>
      <c r="H2" s="121"/>
    </row>
    <row r="3" spans="1:8" ht="13.5" customHeight="1">
      <c r="A3" s="121"/>
      <c r="B3" s="27" t="s">
        <v>137</v>
      </c>
      <c r="C3" s="27" t="s">
        <v>138</v>
      </c>
      <c r="D3" s="27" t="s">
        <v>139</v>
      </c>
      <c r="E3" s="27" t="s">
        <v>140</v>
      </c>
      <c r="F3" s="27" t="s">
        <v>141</v>
      </c>
      <c r="G3" s="27" t="s">
        <v>142</v>
      </c>
      <c r="H3" s="27" t="s">
        <v>19</v>
      </c>
    </row>
    <row r="4" spans="1:8" ht="13.5" customHeight="1">
      <c r="A4" s="34" t="s">
        <v>7</v>
      </c>
      <c r="B4" s="80">
        <v>114</v>
      </c>
      <c r="C4" s="80">
        <v>219</v>
      </c>
      <c r="D4" s="80">
        <v>558</v>
      </c>
      <c r="E4" s="80">
        <v>162</v>
      </c>
      <c r="F4" s="80">
        <v>169</v>
      </c>
      <c r="G4" s="80">
        <v>318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81">
        <v>53</v>
      </c>
      <c r="C5" s="81">
        <v>56</v>
      </c>
      <c r="D5" s="81">
        <v>220</v>
      </c>
      <c r="E5" s="81">
        <v>46</v>
      </c>
      <c r="F5" s="81">
        <v>53</v>
      </c>
      <c r="G5" s="81">
        <v>114</v>
      </c>
      <c r="H5" s="77">
        <f t="shared" si="0"/>
        <v>542</v>
      </c>
    </row>
    <row r="6" spans="1:8" ht="13.5" customHeight="1">
      <c r="A6" s="35" t="s">
        <v>9</v>
      </c>
      <c r="B6" s="81">
        <v>2</v>
      </c>
      <c r="C6" s="81">
        <v>5</v>
      </c>
      <c r="D6" s="81">
        <v>9</v>
      </c>
      <c r="E6" s="81">
        <v>1</v>
      </c>
      <c r="F6" s="81">
        <v>2</v>
      </c>
      <c r="G6" s="81">
        <v>2</v>
      </c>
      <c r="H6" s="77">
        <f t="shared" si="0"/>
        <v>21</v>
      </c>
    </row>
    <row r="7" spans="1:8" ht="13.5" customHeight="1">
      <c r="A7" s="35" t="s">
        <v>10</v>
      </c>
      <c r="B7" s="81">
        <v>9</v>
      </c>
      <c r="C7" s="81">
        <v>13</v>
      </c>
      <c r="D7" s="81">
        <v>58</v>
      </c>
      <c r="E7" s="81">
        <v>22</v>
      </c>
      <c r="F7" s="81">
        <v>38</v>
      </c>
      <c r="G7" s="81">
        <v>50</v>
      </c>
      <c r="H7" s="77">
        <f t="shared" si="0"/>
        <v>190</v>
      </c>
    </row>
    <row r="8" spans="1:8" ht="13.5" customHeight="1">
      <c r="A8" s="35" t="s">
        <v>11</v>
      </c>
      <c r="B8" s="81">
        <v>17</v>
      </c>
      <c r="C8" s="81">
        <v>17</v>
      </c>
      <c r="D8" s="81">
        <v>63</v>
      </c>
      <c r="E8" s="81">
        <v>13</v>
      </c>
      <c r="F8" s="81">
        <v>29</v>
      </c>
      <c r="G8" s="81">
        <v>47</v>
      </c>
      <c r="H8" s="77">
        <f t="shared" si="0"/>
        <v>186</v>
      </c>
    </row>
    <row r="9" spans="1:8" ht="13.5" customHeight="1">
      <c r="A9" s="35" t="s">
        <v>12</v>
      </c>
      <c r="B9" s="81">
        <v>32</v>
      </c>
      <c r="C9" s="81">
        <v>43</v>
      </c>
      <c r="D9" s="81">
        <v>70</v>
      </c>
      <c r="E9" s="81">
        <v>8</v>
      </c>
      <c r="F9" s="81">
        <v>9</v>
      </c>
      <c r="G9" s="81">
        <v>28</v>
      </c>
      <c r="H9" s="77">
        <f t="shared" si="0"/>
        <v>190</v>
      </c>
    </row>
    <row r="10" spans="1:8" ht="13.5" customHeight="1">
      <c r="A10" s="36" t="s">
        <v>13</v>
      </c>
      <c r="B10" s="82">
        <v>23</v>
      </c>
      <c r="C10" s="82">
        <v>42</v>
      </c>
      <c r="D10" s="82">
        <v>118</v>
      </c>
      <c r="E10" s="82">
        <v>39</v>
      </c>
      <c r="F10" s="82">
        <v>42</v>
      </c>
      <c r="G10" s="82">
        <v>66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250</v>
      </c>
      <c r="C11" s="79">
        <f t="shared" si="1"/>
        <v>395</v>
      </c>
      <c r="D11" s="79">
        <f t="shared" si="1"/>
        <v>1096</v>
      </c>
      <c r="E11" s="79">
        <f t="shared" si="1"/>
        <v>291</v>
      </c>
      <c r="F11" s="79">
        <f t="shared" si="1"/>
        <v>342</v>
      </c>
      <c r="G11" s="79">
        <f t="shared" si="1"/>
        <v>625</v>
      </c>
      <c r="H11" s="79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1" t="s">
        <v>153</v>
      </c>
      <c r="C2" s="121"/>
      <c r="D2" s="121"/>
      <c r="E2" s="121"/>
      <c r="F2" s="121"/>
      <c r="G2" s="121"/>
      <c r="H2" s="121"/>
    </row>
    <row r="3" spans="1:8" ht="13.5" customHeight="1">
      <c r="A3" s="121"/>
      <c r="B3" s="27" t="s">
        <v>137</v>
      </c>
      <c r="C3" s="27" t="s">
        <v>138</v>
      </c>
      <c r="D3" s="27" t="s">
        <v>139</v>
      </c>
      <c r="E3" s="27" t="s">
        <v>140</v>
      </c>
      <c r="F3" s="27" t="s">
        <v>141</v>
      </c>
      <c r="G3" s="27" t="s">
        <v>142</v>
      </c>
      <c r="H3" s="27" t="s">
        <v>19</v>
      </c>
    </row>
    <row r="4" spans="1:8" ht="13.5" customHeight="1">
      <c r="A4" s="34" t="s">
        <v>7</v>
      </c>
      <c r="B4" s="80">
        <v>223</v>
      </c>
      <c r="C4" s="80">
        <v>399</v>
      </c>
      <c r="D4" s="80">
        <v>361</v>
      </c>
      <c r="E4" s="80">
        <v>151</v>
      </c>
      <c r="F4" s="80">
        <v>145</v>
      </c>
      <c r="G4" s="80">
        <v>261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81">
        <v>114</v>
      </c>
      <c r="C5" s="81">
        <v>126</v>
      </c>
      <c r="D5" s="81">
        <v>128</v>
      </c>
      <c r="E5" s="81">
        <v>43</v>
      </c>
      <c r="F5" s="81">
        <v>45</v>
      </c>
      <c r="G5" s="81">
        <v>86</v>
      </c>
      <c r="H5" s="77">
        <f t="shared" si="0"/>
        <v>542</v>
      </c>
    </row>
    <row r="6" spans="1:8" ht="13.5" customHeight="1">
      <c r="A6" s="35" t="s">
        <v>9</v>
      </c>
      <c r="B6" s="81">
        <v>3</v>
      </c>
      <c r="C6" s="81">
        <v>3</v>
      </c>
      <c r="D6" s="81">
        <v>8</v>
      </c>
      <c r="E6" s="81">
        <v>4</v>
      </c>
      <c r="F6" s="81">
        <v>2</v>
      </c>
      <c r="G6" s="81">
        <v>1</v>
      </c>
      <c r="H6" s="77">
        <f t="shared" si="0"/>
        <v>21</v>
      </c>
    </row>
    <row r="7" spans="1:8" ht="13.5" customHeight="1">
      <c r="A7" s="35" t="s">
        <v>10</v>
      </c>
      <c r="B7" s="81">
        <v>23</v>
      </c>
      <c r="C7" s="81">
        <v>27</v>
      </c>
      <c r="D7" s="81">
        <v>45</v>
      </c>
      <c r="E7" s="81">
        <v>24</v>
      </c>
      <c r="F7" s="81">
        <v>28</v>
      </c>
      <c r="G7" s="81">
        <v>43</v>
      </c>
      <c r="H7" s="77">
        <f t="shared" si="0"/>
        <v>190</v>
      </c>
    </row>
    <row r="8" spans="1:8" ht="13.5" customHeight="1">
      <c r="A8" s="35" t="s">
        <v>11</v>
      </c>
      <c r="B8" s="81">
        <v>27</v>
      </c>
      <c r="C8" s="81">
        <v>45</v>
      </c>
      <c r="D8" s="81">
        <v>36</v>
      </c>
      <c r="E8" s="81">
        <v>16</v>
      </c>
      <c r="F8" s="81">
        <v>20</v>
      </c>
      <c r="G8" s="81">
        <v>42</v>
      </c>
      <c r="H8" s="77">
        <f t="shared" si="0"/>
        <v>186</v>
      </c>
    </row>
    <row r="9" spans="1:8" ht="13.5" customHeight="1">
      <c r="A9" s="35" t="s">
        <v>12</v>
      </c>
      <c r="B9" s="81">
        <v>73</v>
      </c>
      <c r="C9" s="81">
        <v>64</v>
      </c>
      <c r="D9" s="81">
        <v>29</v>
      </c>
      <c r="E9" s="81">
        <v>5</v>
      </c>
      <c r="F9" s="81">
        <v>6</v>
      </c>
      <c r="G9" s="81">
        <v>13</v>
      </c>
      <c r="H9" s="77">
        <f t="shared" si="0"/>
        <v>190</v>
      </c>
    </row>
    <row r="10" spans="1:8" ht="13.5" customHeight="1">
      <c r="A10" s="36" t="s">
        <v>13</v>
      </c>
      <c r="B10" s="82">
        <v>27</v>
      </c>
      <c r="C10" s="82">
        <v>64</v>
      </c>
      <c r="D10" s="82">
        <v>101</v>
      </c>
      <c r="E10" s="82">
        <v>39</v>
      </c>
      <c r="F10" s="82">
        <v>37</v>
      </c>
      <c r="G10" s="82">
        <v>62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490</v>
      </c>
      <c r="C11" s="79">
        <f t="shared" si="1"/>
        <v>728</v>
      </c>
      <c r="D11" s="79">
        <f t="shared" si="1"/>
        <v>708</v>
      </c>
      <c r="E11" s="79">
        <f t="shared" si="1"/>
        <v>282</v>
      </c>
      <c r="F11" s="79">
        <f t="shared" si="1"/>
        <v>283</v>
      </c>
      <c r="G11" s="79">
        <f t="shared" si="1"/>
        <v>508</v>
      </c>
      <c r="H11" s="79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5" t="s">
        <v>0</v>
      </c>
      <c r="B2" s="127" t="s">
        <v>154</v>
      </c>
      <c r="C2" s="119"/>
      <c r="D2" s="119"/>
      <c r="E2" s="119"/>
      <c r="F2" s="119"/>
      <c r="G2" s="119"/>
      <c r="H2" s="120"/>
    </row>
    <row r="3" spans="1:8" ht="13.5" customHeight="1">
      <c r="A3" s="126"/>
      <c r="B3" s="27" t="s">
        <v>137</v>
      </c>
      <c r="C3" s="27" t="s">
        <v>138</v>
      </c>
      <c r="D3" s="27" t="s">
        <v>139</v>
      </c>
      <c r="E3" s="27" t="s">
        <v>140</v>
      </c>
      <c r="F3" s="27" t="s">
        <v>141</v>
      </c>
      <c r="G3" s="27" t="s">
        <v>142</v>
      </c>
      <c r="H3" s="27" t="s">
        <v>19</v>
      </c>
    </row>
    <row r="4" spans="1:8" ht="13.5" customHeight="1">
      <c r="A4" s="34" t="s">
        <v>7</v>
      </c>
      <c r="B4" s="76">
        <v>230</v>
      </c>
      <c r="C4" s="76">
        <v>352</v>
      </c>
      <c r="D4" s="76">
        <v>237</v>
      </c>
      <c r="E4" s="76">
        <v>156</v>
      </c>
      <c r="F4" s="76">
        <v>298</v>
      </c>
      <c r="G4" s="76">
        <v>267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77">
        <v>148</v>
      </c>
      <c r="C5" s="77">
        <v>117</v>
      </c>
      <c r="D5" s="77">
        <v>88</v>
      </c>
      <c r="E5" s="77">
        <v>31</v>
      </c>
      <c r="F5" s="77">
        <v>81</v>
      </c>
      <c r="G5" s="77">
        <v>77</v>
      </c>
      <c r="H5" s="77">
        <f t="shared" si="0"/>
        <v>542</v>
      </c>
    </row>
    <row r="6" spans="1:8" ht="13.5" customHeight="1">
      <c r="A6" s="35" t="s">
        <v>9</v>
      </c>
      <c r="B6" s="77">
        <v>2</v>
      </c>
      <c r="C6" s="77">
        <v>4</v>
      </c>
      <c r="D6" s="77">
        <v>4</v>
      </c>
      <c r="E6" s="77">
        <v>2</v>
      </c>
      <c r="F6" s="77">
        <v>8</v>
      </c>
      <c r="G6" s="77">
        <v>1</v>
      </c>
      <c r="H6" s="77">
        <f t="shared" si="0"/>
        <v>21</v>
      </c>
    </row>
    <row r="7" spans="1:8" ht="13.5" customHeight="1">
      <c r="A7" s="35" t="s">
        <v>10</v>
      </c>
      <c r="B7" s="77">
        <v>27</v>
      </c>
      <c r="C7" s="77">
        <v>28</v>
      </c>
      <c r="D7" s="77">
        <v>19</v>
      </c>
      <c r="E7" s="77">
        <v>18</v>
      </c>
      <c r="F7" s="77">
        <v>54</v>
      </c>
      <c r="G7" s="77">
        <v>44</v>
      </c>
      <c r="H7" s="77">
        <f t="shared" si="0"/>
        <v>190</v>
      </c>
    </row>
    <row r="8" spans="1:8" ht="13.5" customHeight="1">
      <c r="A8" s="35" t="s">
        <v>11</v>
      </c>
      <c r="B8" s="77">
        <v>25</v>
      </c>
      <c r="C8" s="77">
        <v>41</v>
      </c>
      <c r="D8" s="77">
        <v>24</v>
      </c>
      <c r="E8" s="77">
        <v>18</v>
      </c>
      <c r="F8" s="77">
        <v>39</v>
      </c>
      <c r="G8" s="77">
        <v>39</v>
      </c>
      <c r="H8" s="77">
        <f t="shared" si="0"/>
        <v>186</v>
      </c>
    </row>
    <row r="9" spans="1:8" ht="13.5" customHeight="1">
      <c r="A9" s="35" t="s">
        <v>12</v>
      </c>
      <c r="B9" s="77">
        <v>87</v>
      </c>
      <c r="C9" s="77">
        <v>54</v>
      </c>
      <c r="D9" s="77">
        <v>20</v>
      </c>
      <c r="E9" s="77">
        <v>8</v>
      </c>
      <c r="F9" s="77">
        <v>9</v>
      </c>
      <c r="G9" s="77">
        <v>12</v>
      </c>
      <c r="H9" s="77">
        <f t="shared" si="0"/>
        <v>190</v>
      </c>
    </row>
    <row r="10" spans="1:8" ht="13.5" customHeight="1">
      <c r="A10" s="36" t="s">
        <v>13</v>
      </c>
      <c r="B10" s="78">
        <v>36</v>
      </c>
      <c r="C10" s="78">
        <v>53</v>
      </c>
      <c r="D10" s="78">
        <v>52</v>
      </c>
      <c r="E10" s="78">
        <v>31</v>
      </c>
      <c r="F10" s="78">
        <v>93</v>
      </c>
      <c r="G10" s="78">
        <v>65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555</v>
      </c>
      <c r="C11" s="79">
        <f t="shared" si="1"/>
        <v>649</v>
      </c>
      <c r="D11" s="79">
        <f t="shared" si="1"/>
        <v>444</v>
      </c>
      <c r="E11" s="79">
        <f t="shared" si="1"/>
        <v>264</v>
      </c>
      <c r="F11" s="79">
        <f t="shared" si="1"/>
        <v>582</v>
      </c>
      <c r="G11" s="79">
        <f t="shared" si="1"/>
        <v>505</v>
      </c>
      <c r="H11" s="79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17" customWidth="1"/>
    <col min="2" max="7" width="11.75390625" style="17" customWidth="1"/>
    <col min="8" max="16384" width="9.00390625" style="17" customWidth="1"/>
  </cols>
  <sheetData>
    <row r="1" spans="1:3" ht="13.5" customHeight="1">
      <c r="A1" s="26" t="s">
        <v>39</v>
      </c>
      <c r="C1" s="17" t="s">
        <v>188</v>
      </c>
    </row>
    <row r="2" spans="1:7" ht="13.5" customHeight="1">
      <c r="A2" s="112" t="s">
        <v>0</v>
      </c>
      <c r="B2" s="112" t="s">
        <v>20</v>
      </c>
      <c r="C2" s="112"/>
      <c r="D2" s="112"/>
      <c r="E2" s="112"/>
      <c r="F2" s="112"/>
      <c r="G2" s="112"/>
    </row>
    <row r="3" spans="1:7" ht="26.25" customHeight="1">
      <c r="A3" s="112"/>
      <c r="B3" s="2" t="s">
        <v>26</v>
      </c>
      <c r="C3" s="2" t="s">
        <v>27</v>
      </c>
      <c r="D3" s="2" t="s">
        <v>28</v>
      </c>
      <c r="E3" s="2" t="s">
        <v>29</v>
      </c>
      <c r="F3" s="1" t="s">
        <v>25</v>
      </c>
      <c r="G3" s="1" t="s">
        <v>6</v>
      </c>
    </row>
    <row r="4" spans="1:7" ht="13.5" customHeight="1">
      <c r="A4" s="14" t="s">
        <v>7</v>
      </c>
      <c r="B4" s="60">
        <v>979</v>
      </c>
      <c r="C4" s="61">
        <v>3393</v>
      </c>
      <c r="D4" s="60">
        <v>2334</v>
      </c>
      <c r="E4" s="61">
        <v>3244</v>
      </c>
      <c r="F4" s="60">
        <v>148</v>
      </c>
      <c r="G4" s="4">
        <f aca="true" t="shared" si="0" ref="G4:G11">SUM(B4,C4,D4,E4,F4)</f>
        <v>10098</v>
      </c>
    </row>
    <row r="5" spans="1:7" ht="13.5" customHeight="1">
      <c r="A5" s="12" t="s">
        <v>8</v>
      </c>
      <c r="B5" s="62">
        <v>596</v>
      </c>
      <c r="C5" s="63">
        <v>1479</v>
      </c>
      <c r="D5" s="62">
        <v>649</v>
      </c>
      <c r="E5" s="63">
        <v>674</v>
      </c>
      <c r="F5" s="62">
        <v>32</v>
      </c>
      <c r="G5" s="6">
        <f t="shared" si="0"/>
        <v>3430</v>
      </c>
    </row>
    <row r="6" spans="1:7" ht="13.5" customHeight="1">
      <c r="A6" s="12" t="s">
        <v>9</v>
      </c>
      <c r="B6" s="62">
        <v>19</v>
      </c>
      <c r="C6" s="63">
        <v>40</v>
      </c>
      <c r="D6" s="62">
        <v>24</v>
      </c>
      <c r="E6" s="63">
        <v>29</v>
      </c>
      <c r="F6" s="62">
        <v>2</v>
      </c>
      <c r="G6" s="6">
        <f t="shared" si="0"/>
        <v>114</v>
      </c>
    </row>
    <row r="7" spans="1:7" ht="13.5" customHeight="1">
      <c r="A7" s="12" t="s">
        <v>10</v>
      </c>
      <c r="B7" s="62">
        <v>113</v>
      </c>
      <c r="C7" s="63">
        <v>665</v>
      </c>
      <c r="D7" s="62">
        <v>598</v>
      </c>
      <c r="E7" s="63">
        <v>1044</v>
      </c>
      <c r="F7" s="62">
        <v>46</v>
      </c>
      <c r="G7" s="6">
        <f t="shared" si="0"/>
        <v>2466</v>
      </c>
    </row>
    <row r="8" spans="1:7" ht="13.5" customHeight="1">
      <c r="A8" s="12" t="s">
        <v>11</v>
      </c>
      <c r="B8" s="62">
        <v>224</v>
      </c>
      <c r="C8" s="63">
        <v>577</v>
      </c>
      <c r="D8" s="62">
        <v>264</v>
      </c>
      <c r="E8" s="63">
        <v>301</v>
      </c>
      <c r="F8" s="62">
        <v>12</v>
      </c>
      <c r="G8" s="6">
        <f t="shared" si="0"/>
        <v>1378</v>
      </c>
    </row>
    <row r="9" spans="1:7" ht="13.5" customHeight="1">
      <c r="A9" s="12" t="s">
        <v>12</v>
      </c>
      <c r="B9" s="62">
        <v>0</v>
      </c>
      <c r="C9" s="63">
        <v>0</v>
      </c>
      <c r="D9" s="62">
        <v>0</v>
      </c>
      <c r="E9" s="63">
        <v>0</v>
      </c>
      <c r="F9" s="62">
        <v>967</v>
      </c>
      <c r="G9" s="6">
        <f t="shared" si="0"/>
        <v>967</v>
      </c>
    </row>
    <row r="10" spans="1:7" ht="13.5" customHeight="1">
      <c r="A10" s="12" t="s">
        <v>13</v>
      </c>
      <c r="B10" s="62">
        <v>0</v>
      </c>
      <c r="C10" s="63">
        <v>0</v>
      </c>
      <c r="D10" s="62">
        <v>0</v>
      </c>
      <c r="E10" s="63">
        <v>2160</v>
      </c>
      <c r="F10" s="62">
        <v>0</v>
      </c>
      <c r="G10" s="6">
        <f t="shared" si="0"/>
        <v>2160</v>
      </c>
    </row>
    <row r="11" spans="1:7" ht="13.5" customHeight="1">
      <c r="A11" s="8" t="s">
        <v>6</v>
      </c>
      <c r="B11" s="15">
        <f>SUM(B4:B10)</f>
        <v>1931</v>
      </c>
      <c r="C11" s="16">
        <f>SUM(C4:C10)</f>
        <v>6154</v>
      </c>
      <c r="D11" s="15">
        <f>SUM(D4:D10)</f>
        <v>3869</v>
      </c>
      <c r="E11" s="16">
        <f>SUM(E4:E10)</f>
        <v>7452</v>
      </c>
      <c r="F11" s="15">
        <f>SUM(F4:F10)</f>
        <v>1207</v>
      </c>
      <c r="G11" s="9">
        <f t="shared" si="0"/>
        <v>20613</v>
      </c>
    </row>
    <row r="13" ht="13.5" customHeight="1">
      <c r="A13" s="26" t="s">
        <v>40</v>
      </c>
    </row>
    <row r="14" ht="13.5" customHeight="1">
      <c r="A14" s="26" t="s">
        <v>188</v>
      </c>
    </row>
    <row r="15" spans="1:7" ht="13.5" customHeight="1">
      <c r="A15" s="112" t="s">
        <v>16</v>
      </c>
      <c r="B15" s="112" t="s">
        <v>30</v>
      </c>
      <c r="C15" s="112"/>
      <c r="D15" s="112"/>
      <c r="E15" s="112"/>
      <c r="F15" s="112"/>
      <c r="G15" s="112"/>
    </row>
    <row r="16" spans="1:7" ht="26.25" customHeight="1">
      <c r="A16" s="112"/>
      <c r="B16" s="2" t="s">
        <v>21</v>
      </c>
      <c r="C16" s="2" t="s">
        <v>22</v>
      </c>
      <c r="D16" s="2" t="s">
        <v>23</v>
      </c>
      <c r="E16" s="2" t="s">
        <v>24</v>
      </c>
      <c r="F16" s="1" t="s">
        <v>25</v>
      </c>
      <c r="G16" s="1" t="s">
        <v>6</v>
      </c>
    </row>
    <row r="17" spans="1:7" ht="13.5" customHeight="1">
      <c r="A17" s="18" t="s">
        <v>7</v>
      </c>
      <c r="B17" s="64">
        <v>262</v>
      </c>
      <c r="C17" s="64">
        <v>385</v>
      </c>
      <c r="D17" s="64">
        <v>894</v>
      </c>
      <c r="E17" s="64">
        <v>915</v>
      </c>
      <c r="F17" s="64">
        <v>276</v>
      </c>
      <c r="G17" s="19">
        <f>SUM(B17:F17)</f>
        <v>2732</v>
      </c>
    </row>
    <row r="18" spans="1:7" ht="13.5" customHeight="1">
      <c r="A18" s="20" t="s">
        <v>8</v>
      </c>
      <c r="B18" s="65">
        <v>282</v>
      </c>
      <c r="C18" s="65">
        <v>361</v>
      </c>
      <c r="D18" s="65">
        <v>621</v>
      </c>
      <c r="E18" s="65">
        <v>497</v>
      </c>
      <c r="F18" s="65">
        <v>270</v>
      </c>
      <c r="G18" s="21">
        <f aca="true" t="shared" si="1" ref="G18:G23">SUM(B18:F18)</f>
        <v>2031</v>
      </c>
    </row>
    <row r="19" spans="1:7" ht="13.5" customHeight="1">
      <c r="A19" s="20" t="s">
        <v>9</v>
      </c>
      <c r="B19" s="65">
        <v>1</v>
      </c>
      <c r="C19" s="65">
        <v>4</v>
      </c>
      <c r="D19" s="65">
        <v>14</v>
      </c>
      <c r="E19" s="65">
        <v>14</v>
      </c>
      <c r="F19" s="65">
        <v>39</v>
      </c>
      <c r="G19" s="21">
        <f t="shared" si="1"/>
        <v>72</v>
      </c>
    </row>
    <row r="20" spans="1:7" ht="13.5" customHeight="1">
      <c r="A20" s="20" t="s">
        <v>18</v>
      </c>
      <c r="B20" s="65">
        <v>0</v>
      </c>
      <c r="C20" s="65">
        <v>0</v>
      </c>
      <c r="D20" s="65">
        <v>9</v>
      </c>
      <c r="E20" s="65">
        <v>2</v>
      </c>
      <c r="F20" s="65">
        <v>26</v>
      </c>
      <c r="G20" s="21">
        <f t="shared" si="1"/>
        <v>37</v>
      </c>
    </row>
    <row r="21" spans="1:7" ht="13.5" customHeight="1">
      <c r="A21" s="20" t="s">
        <v>11</v>
      </c>
      <c r="B21" s="65">
        <v>18</v>
      </c>
      <c r="C21" s="65">
        <v>9</v>
      </c>
      <c r="D21" s="65">
        <v>26</v>
      </c>
      <c r="E21" s="65">
        <v>17</v>
      </c>
      <c r="F21" s="65">
        <v>57</v>
      </c>
      <c r="G21" s="21">
        <f t="shared" si="1"/>
        <v>127</v>
      </c>
    </row>
    <row r="22" spans="1:7" ht="13.5" customHeight="1">
      <c r="A22" s="20" t="s">
        <v>12</v>
      </c>
      <c r="B22" s="65">
        <v>0</v>
      </c>
      <c r="C22" s="65">
        <v>0</v>
      </c>
      <c r="D22" s="65">
        <v>1</v>
      </c>
      <c r="E22" s="65">
        <v>1</v>
      </c>
      <c r="F22" s="65">
        <v>303</v>
      </c>
      <c r="G22" s="21">
        <f t="shared" si="1"/>
        <v>305</v>
      </c>
    </row>
    <row r="23" spans="1:7" ht="13.5" customHeight="1">
      <c r="A23" s="20" t="s">
        <v>13</v>
      </c>
      <c r="B23" s="65">
        <v>1</v>
      </c>
      <c r="C23" s="65">
        <v>0</v>
      </c>
      <c r="D23" s="65">
        <v>3</v>
      </c>
      <c r="E23" s="65">
        <v>1589</v>
      </c>
      <c r="F23" s="65">
        <v>138</v>
      </c>
      <c r="G23" s="21">
        <f t="shared" si="1"/>
        <v>1731</v>
      </c>
    </row>
    <row r="24" spans="1:7" ht="13.5" customHeight="1">
      <c r="A24" s="22" t="s">
        <v>19</v>
      </c>
      <c r="B24" s="23">
        <f aca="true" t="shared" si="2" ref="B24:G24">SUM(B17:B23)</f>
        <v>564</v>
      </c>
      <c r="C24" s="23">
        <f t="shared" si="2"/>
        <v>759</v>
      </c>
      <c r="D24" s="23">
        <f t="shared" si="2"/>
        <v>1568</v>
      </c>
      <c r="E24" s="23">
        <f t="shared" si="2"/>
        <v>3035</v>
      </c>
      <c r="F24" s="23">
        <f t="shared" si="2"/>
        <v>1109</v>
      </c>
      <c r="G24" s="23">
        <f t="shared" si="2"/>
        <v>7035</v>
      </c>
    </row>
    <row r="26" spans="1:2" ht="13.5" customHeight="1">
      <c r="A26" s="26" t="s">
        <v>41</v>
      </c>
      <c r="B26" s="17" t="s">
        <v>188</v>
      </c>
    </row>
    <row r="27" spans="1:7" ht="13.5" customHeight="1">
      <c r="A27" s="112" t="s">
        <v>16</v>
      </c>
      <c r="B27" s="112" t="s">
        <v>30</v>
      </c>
      <c r="C27" s="112"/>
      <c r="D27" s="112"/>
      <c r="E27" s="112"/>
      <c r="F27" s="112"/>
      <c r="G27" s="112"/>
    </row>
    <row r="28" spans="1:7" ht="26.25" customHeight="1">
      <c r="A28" s="112"/>
      <c r="B28" s="2" t="s">
        <v>21</v>
      </c>
      <c r="C28" s="2" t="s">
        <v>22</v>
      </c>
      <c r="D28" s="2" t="s">
        <v>23</v>
      </c>
      <c r="E28" s="2" t="s">
        <v>24</v>
      </c>
      <c r="F28" s="1" t="s">
        <v>25</v>
      </c>
      <c r="G28" s="1" t="s">
        <v>6</v>
      </c>
    </row>
    <row r="29" spans="1:7" ht="13.5" customHeight="1">
      <c r="A29" s="14" t="s">
        <v>7</v>
      </c>
      <c r="B29" s="93">
        <f aca="true" t="shared" si="3" ref="B29:F35">SUM(B17,B4)</f>
        <v>1241</v>
      </c>
      <c r="C29" s="93">
        <f t="shared" si="3"/>
        <v>3778</v>
      </c>
      <c r="D29" s="93">
        <f t="shared" si="3"/>
        <v>3228</v>
      </c>
      <c r="E29" s="93">
        <f t="shared" si="3"/>
        <v>4159</v>
      </c>
      <c r="F29" s="93">
        <f t="shared" si="3"/>
        <v>424</v>
      </c>
      <c r="G29" s="93">
        <f>SUM(B29:F29)</f>
        <v>12830</v>
      </c>
    </row>
    <row r="30" spans="1:7" ht="13.5" customHeight="1">
      <c r="A30" s="12" t="s">
        <v>8</v>
      </c>
      <c r="B30" s="94">
        <f t="shared" si="3"/>
        <v>878</v>
      </c>
      <c r="C30" s="94">
        <f t="shared" si="3"/>
        <v>1840</v>
      </c>
      <c r="D30" s="94">
        <f t="shared" si="3"/>
        <v>1270</v>
      </c>
      <c r="E30" s="94">
        <f t="shared" si="3"/>
        <v>1171</v>
      </c>
      <c r="F30" s="94">
        <f t="shared" si="3"/>
        <v>302</v>
      </c>
      <c r="G30" s="94">
        <f aca="true" t="shared" si="4" ref="G30:G35">SUM(B30:F30)</f>
        <v>5461</v>
      </c>
    </row>
    <row r="31" spans="1:7" ht="13.5" customHeight="1">
      <c r="A31" s="12" t="s">
        <v>9</v>
      </c>
      <c r="B31" s="94">
        <f t="shared" si="3"/>
        <v>20</v>
      </c>
      <c r="C31" s="94">
        <f t="shared" si="3"/>
        <v>44</v>
      </c>
      <c r="D31" s="94">
        <f t="shared" si="3"/>
        <v>38</v>
      </c>
      <c r="E31" s="94">
        <f t="shared" si="3"/>
        <v>43</v>
      </c>
      <c r="F31" s="94">
        <f t="shared" si="3"/>
        <v>41</v>
      </c>
      <c r="G31" s="94">
        <f t="shared" si="4"/>
        <v>186</v>
      </c>
    </row>
    <row r="32" spans="1:7" ht="13.5" customHeight="1">
      <c r="A32" s="12" t="s">
        <v>18</v>
      </c>
      <c r="B32" s="94">
        <f t="shared" si="3"/>
        <v>113</v>
      </c>
      <c r="C32" s="94">
        <f t="shared" si="3"/>
        <v>665</v>
      </c>
      <c r="D32" s="94">
        <f t="shared" si="3"/>
        <v>607</v>
      </c>
      <c r="E32" s="94">
        <f t="shared" si="3"/>
        <v>1046</v>
      </c>
      <c r="F32" s="94">
        <f t="shared" si="3"/>
        <v>72</v>
      </c>
      <c r="G32" s="94">
        <f t="shared" si="4"/>
        <v>2503</v>
      </c>
    </row>
    <row r="33" spans="1:7" ht="13.5" customHeight="1">
      <c r="A33" s="12" t="s">
        <v>11</v>
      </c>
      <c r="B33" s="94">
        <f t="shared" si="3"/>
        <v>242</v>
      </c>
      <c r="C33" s="94">
        <f t="shared" si="3"/>
        <v>586</v>
      </c>
      <c r="D33" s="94">
        <f t="shared" si="3"/>
        <v>290</v>
      </c>
      <c r="E33" s="94">
        <f t="shared" si="3"/>
        <v>318</v>
      </c>
      <c r="F33" s="94">
        <f t="shared" si="3"/>
        <v>69</v>
      </c>
      <c r="G33" s="94">
        <f t="shared" si="4"/>
        <v>1505</v>
      </c>
    </row>
    <row r="34" spans="1:7" ht="13.5" customHeight="1">
      <c r="A34" s="12" t="s">
        <v>12</v>
      </c>
      <c r="B34" s="94">
        <f t="shared" si="3"/>
        <v>0</v>
      </c>
      <c r="C34" s="94">
        <f t="shared" si="3"/>
        <v>0</v>
      </c>
      <c r="D34" s="94">
        <f t="shared" si="3"/>
        <v>1</v>
      </c>
      <c r="E34" s="94">
        <f t="shared" si="3"/>
        <v>1</v>
      </c>
      <c r="F34" s="94">
        <f t="shared" si="3"/>
        <v>1270</v>
      </c>
      <c r="G34" s="94">
        <f t="shared" si="4"/>
        <v>1272</v>
      </c>
    </row>
    <row r="35" spans="1:7" ht="13.5" customHeight="1">
      <c r="A35" s="12" t="s">
        <v>13</v>
      </c>
      <c r="B35" s="94">
        <f t="shared" si="3"/>
        <v>1</v>
      </c>
      <c r="C35" s="94">
        <f t="shared" si="3"/>
        <v>0</v>
      </c>
      <c r="D35" s="94">
        <f t="shared" si="3"/>
        <v>3</v>
      </c>
      <c r="E35" s="94">
        <f t="shared" si="3"/>
        <v>3749</v>
      </c>
      <c r="F35" s="94">
        <f t="shared" si="3"/>
        <v>138</v>
      </c>
      <c r="G35" s="94">
        <f t="shared" si="4"/>
        <v>3891</v>
      </c>
    </row>
    <row r="36" spans="1:7" ht="13.5" customHeight="1">
      <c r="A36" s="8" t="s">
        <v>19</v>
      </c>
      <c r="B36" s="97">
        <f aca="true" t="shared" si="5" ref="B36:G36">SUM(B29:B35)</f>
        <v>2495</v>
      </c>
      <c r="C36" s="97">
        <f t="shared" si="5"/>
        <v>6913</v>
      </c>
      <c r="D36" s="97">
        <f t="shared" si="5"/>
        <v>5437</v>
      </c>
      <c r="E36" s="97">
        <f t="shared" si="5"/>
        <v>10487</v>
      </c>
      <c r="F36" s="97">
        <f t="shared" si="5"/>
        <v>2316</v>
      </c>
      <c r="G36" s="97">
        <f t="shared" si="5"/>
        <v>27648</v>
      </c>
    </row>
  </sheetData>
  <mergeCells count="6">
    <mergeCell ref="A27:A28"/>
    <mergeCell ref="B27:G27"/>
    <mergeCell ref="A2:A3"/>
    <mergeCell ref="B2:G2"/>
    <mergeCell ref="A15:A16"/>
    <mergeCell ref="B15:G15"/>
  </mergeCells>
  <printOptions/>
  <pageMargins left="0.75" right="0.75" top="1" bottom="1" header="0.512" footer="0.512"/>
  <pageSetup orientation="landscape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3" width="9.375" style="73" customWidth="1"/>
    <col min="4" max="4" width="12.125" style="73" customWidth="1"/>
    <col min="5" max="8" width="9.37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1" t="s">
        <v>155</v>
      </c>
      <c r="C2" s="121"/>
      <c r="D2" s="121"/>
      <c r="E2" s="121"/>
      <c r="F2" s="121"/>
      <c r="G2" s="121"/>
      <c r="H2" s="121"/>
    </row>
    <row r="3" spans="1:8" ht="13.5" customHeight="1">
      <c r="A3" s="121"/>
      <c r="B3" s="27" t="s">
        <v>137</v>
      </c>
      <c r="C3" s="27" t="s">
        <v>138</v>
      </c>
      <c r="D3" s="27" t="s">
        <v>139</v>
      </c>
      <c r="E3" s="27" t="s">
        <v>140</v>
      </c>
      <c r="F3" s="27" t="s">
        <v>141</v>
      </c>
      <c r="G3" s="27" t="s">
        <v>142</v>
      </c>
      <c r="H3" s="27" t="s">
        <v>19</v>
      </c>
    </row>
    <row r="4" spans="1:8" ht="13.5" customHeight="1">
      <c r="A4" s="34" t="s">
        <v>7</v>
      </c>
      <c r="B4" s="80">
        <v>258</v>
      </c>
      <c r="C4" s="80">
        <v>364</v>
      </c>
      <c r="D4" s="80">
        <v>284</v>
      </c>
      <c r="E4" s="80">
        <v>189</v>
      </c>
      <c r="F4" s="80">
        <v>209</v>
      </c>
      <c r="G4" s="80">
        <v>236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81">
        <v>136</v>
      </c>
      <c r="C5" s="81">
        <v>134</v>
      </c>
      <c r="D5" s="81">
        <v>87</v>
      </c>
      <c r="E5" s="81">
        <v>49</v>
      </c>
      <c r="F5" s="81">
        <v>59</v>
      </c>
      <c r="G5" s="81">
        <v>77</v>
      </c>
      <c r="H5" s="77">
        <f t="shared" si="0"/>
        <v>542</v>
      </c>
    </row>
    <row r="6" spans="1:8" ht="13.5" customHeight="1">
      <c r="A6" s="35" t="s">
        <v>9</v>
      </c>
      <c r="B6" s="81">
        <v>1</v>
      </c>
      <c r="C6" s="81">
        <v>4</v>
      </c>
      <c r="D6" s="81">
        <v>8</v>
      </c>
      <c r="E6" s="81">
        <v>3</v>
      </c>
      <c r="F6" s="81">
        <v>4</v>
      </c>
      <c r="G6" s="81">
        <v>1</v>
      </c>
      <c r="H6" s="77">
        <f t="shared" si="0"/>
        <v>21</v>
      </c>
    </row>
    <row r="7" spans="1:8" ht="13.5" customHeight="1">
      <c r="A7" s="35" t="s">
        <v>10</v>
      </c>
      <c r="B7" s="81">
        <v>21</v>
      </c>
      <c r="C7" s="81">
        <v>35</v>
      </c>
      <c r="D7" s="81">
        <v>24</v>
      </c>
      <c r="E7" s="81">
        <v>23</v>
      </c>
      <c r="F7" s="81">
        <v>43</v>
      </c>
      <c r="G7" s="81">
        <v>44</v>
      </c>
      <c r="H7" s="77">
        <f t="shared" si="0"/>
        <v>190</v>
      </c>
    </row>
    <row r="8" spans="1:8" ht="13.5" customHeight="1">
      <c r="A8" s="35" t="s">
        <v>11</v>
      </c>
      <c r="B8" s="81">
        <v>35</v>
      </c>
      <c r="C8" s="81">
        <v>34</v>
      </c>
      <c r="D8" s="81">
        <v>35</v>
      </c>
      <c r="E8" s="81">
        <v>14</v>
      </c>
      <c r="F8" s="81">
        <v>37</v>
      </c>
      <c r="G8" s="81">
        <v>31</v>
      </c>
      <c r="H8" s="77">
        <f t="shared" si="0"/>
        <v>186</v>
      </c>
    </row>
    <row r="9" spans="1:8" ht="13.5" customHeight="1">
      <c r="A9" s="35" t="s">
        <v>12</v>
      </c>
      <c r="B9" s="81">
        <v>75</v>
      </c>
      <c r="C9" s="81">
        <v>54</v>
      </c>
      <c r="D9" s="81">
        <v>29</v>
      </c>
      <c r="E9" s="81">
        <v>11</v>
      </c>
      <c r="F9" s="81">
        <v>9</v>
      </c>
      <c r="G9" s="81">
        <v>12</v>
      </c>
      <c r="H9" s="77">
        <f t="shared" si="0"/>
        <v>190</v>
      </c>
    </row>
    <row r="10" spans="1:8" ht="13.5" customHeight="1">
      <c r="A10" s="36" t="s">
        <v>13</v>
      </c>
      <c r="B10" s="82">
        <v>44</v>
      </c>
      <c r="C10" s="82">
        <v>61</v>
      </c>
      <c r="D10" s="82">
        <v>57</v>
      </c>
      <c r="E10" s="82">
        <v>55</v>
      </c>
      <c r="F10" s="82">
        <v>57</v>
      </c>
      <c r="G10" s="82">
        <v>56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570</v>
      </c>
      <c r="C11" s="79">
        <f t="shared" si="1"/>
        <v>686</v>
      </c>
      <c r="D11" s="79">
        <f t="shared" si="1"/>
        <v>524</v>
      </c>
      <c r="E11" s="79">
        <f t="shared" si="1"/>
        <v>344</v>
      </c>
      <c r="F11" s="79">
        <f t="shared" si="1"/>
        <v>418</v>
      </c>
      <c r="G11" s="79">
        <f t="shared" si="1"/>
        <v>457</v>
      </c>
      <c r="H11" s="79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9" width="6.625" style="73" customWidth="1"/>
    <col min="10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9" ht="13.5" customHeight="1">
      <c r="A2" s="121" t="s">
        <v>0</v>
      </c>
      <c r="B2" s="121" t="s">
        <v>156</v>
      </c>
      <c r="C2" s="121"/>
      <c r="D2" s="121"/>
      <c r="E2" s="121"/>
      <c r="F2" s="121"/>
      <c r="G2" s="121"/>
      <c r="H2" s="121"/>
      <c r="I2" s="121"/>
    </row>
    <row r="3" spans="1:9" ht="93.75" customHeight="1">
      <c r="A3" s="121"/>
      <c r="B3" s="75" t="s">
        <v>157</v>
      </c>
      <c r="C3" s="75" t="s">
        <v>158</v>
      </c>
      <c r="D3" s="75" t="s">
        <v>159</v>
      </c>
      <c r="E3" s="74" t="s">
        <v>160</v>
      </c>
      <c r="F3" s="75" t="s">
        <v>161</v>
      </c>
      <c r="G3" s="75" t="s">
        <v>162</v>
      </c>
      <c r="H3" s="75" t="s">
        <v>117</v>
      </c>
      <c r="I3" s="75" t="s">
        <v>19</v>
      </c>
    </row>
    <row r="4" spans="1:9" ht="13.5" customHeight="1">
      <c r="A4" s="34" t="s">
        <v>7</v>
      </c>
      <c r="B4" s="80">
        <v>507</v>
      </c>
      <c r="C4" s="80">
        <v>542</v>
      </c>
      <c r="D4" s="80">
        <v>10</v>
      </c>
      <c r="E4" s="80">
        <v>80</v>
      </c>
      <c r="F4" s="80">
        <v>71</v>
      </c>
      <c r="G4" s="80">
        <v>247</v>
      </c>
      <c r="H4" s="80">
        <v>83</v>
      </c>
      <c r="I4" s="76">
        <f aca="true" t="shared" si="0" ref="I4:I10">SUM(B4:H4)</f>
        <v>1540</v>
      </c>
    </row>
    <row r="5" spans="1:9" ht="13.5" customHeight="1">
      <c r="A5" s="35" t="s">
        <v>8</v>
      </c>
      <c r="B5" s="81">
        <v>182</v>
      </c>
      <c r="C5" s="81">
        <v>212</v>
      </c>
      <c r="D5" s="81">
        <v>2</v>
      </c>
      <c r="E5" s="81">
        <v>17</v>
      </c>
      <c r="F5" s="81">
        <v>29</v>
      </c>
      <c r="G5" s="81">
        <v>71</v>
      </c>
      <c r="H5" s="81">
        <v>29</v>
      </c>
      <c r="I5" s="77">
        <f t="shared" si="0"/>
        <v>542</v>
      </c>
    </row>
    <row r="6" spans="1:9" ht="13.5" customHeight="1">
      <c r="A6" s="35" t="s">
        <v>9</v>
      </c>
      <c r="B6" s="81">
        <v>7</v>
      </c>
      <c r="C6" s="81">
        <v>8</v>
      </c>
      <c r="D6" s="81">
        <v>0</v>
      </c>
      <c r="E6" s="81">
        <v>2</v>
      </c>
      <c r="F6" s="81">
        <v>1</v>
      </c>
      <c r="G6" s="81">
        <v>2</v>
      </c>
      <c r="H6" s="81">
        <v>1</v>
      </c>
      <c r="I6" s="77">
        <f t="shared" si="0"/>
        <v>21</v>
      </c>
    </row>
    <row r="7" spans="1:9" ht="13.5" customHeight="1">
      <c r="A7" s="35" t="s">
        <v>10</v>
      </c>
      <c r="B7" s="81">
        <v>58</v>
      </c>
      <c r="C7" s="81">
        <v>75</v>
      </c>
      <c r="D7" s="81">
        <v>0</v>
      </c>
      <c r="E7" s="81">
        <v>9</v>
      </c>
      <c r="F7" s="81">
        <v>6</v>
      </c>
      <c r="G7" s="81">
        <v>33</v>
      </c>
      <c r="H7" s="81">
        <v>9</v>
      </c>
      <c r="I7" s="77">
        <f t="shared" si="0"/>
        <v>190</v>
      </c>
    </row>
    <row r="8" spans="1:9" ht="13.5" customHeight="1">
      <c r="A8" s="35" t="s">
        <v>11</v>
      </c>
      <c r="B8" s="81">
        <v>71</v>
      </c>
      <c r="C8" s="81">
        <v>61</v>
      </c>
      <c r="D8" s="81">
        <v>2</v>
      </c>
      <c r="E8" s="81">
        <v>13</v>
      </c>
      <c r="F8" s="81">
        <v>8</v>
      </c>
      <c r="G8" s="81">
        <v>21</v>
      </c>
      <c r="H8" s="81">
        <v>10</v>
      </c>
      <c r="I8" s="77">
        <f t="shared" si="0"/>
        <v>186</v>
      </c>
    </row>
    <row r="9" spans="1:9" ht="13.5" customHeight="1">
      <c r="A9" s="35" t="s">
        <v>12</v>
      </c>
      <c r="B9" s="81">
        <v>88</v>
      </c>
      <c r="C9" s="81">
        <v>57</v>
      </c>
      <c r="D9" s="81">
        <v>1</v>
      </c>
      <c r="E9" s="81">
        <v>7</v>
      </c>
      <c r="F9" s="81">
        <v>11</v>
      </c>
      <c r="G9" s="81">
        <v>22</v>
      </c>
      <c r="H9" s="81">
        <v>4</v>
      </c>
      <c r="I9" s="77">
        <f t="shared" si="0"/>
        <v>190</v>
      </c>
    </row>
    <row r="10" spans="1:9" ht="13.5" customHeight="1">
      <c r="A10" s="36" t="s">
        <v>13</v>
      </c>
      <c r="B10" s="82">
        <v>109</v>
      </c>
      <c r="C10" s="82">
        <v>131</v>
      </c>
      <c r="D10" s="82">
        <v>1</v>
      </c>
      <c r="E10" s="82">
        <v>13</v>
      </c>
      <c r="F10" s="82">
        <v>20</v>
      </c>
      <c r="G10" s="82">
        <v>33</v>
      </c>
      <c r="H10" s="82">
        <v>23</v>
      </c>
      <c r="I10" s="78">
        <f t="shared" si="0"/>
        <v>330</v>
      </c>
    </row>
    <row r="11" spans="1:9" ht="13.5" customHeight="1">
      <c r="A11" s="84" t="s">
        <v>6</v>
      </c>
      <c r="B11" s="79">
        <f aca="true" t="shared" si="1" ref="B11:I11">SUM(B4:B10)</f>
        <v>1022</v>
      </c>
      <c r="C11" s="79">
        <f t="shared" si="1"/>
        <v>1086</v>
      </c>
      <c r="D11" s="79">
        <f t="shared" si="1"/>
        <v>16</v>
      </c>
      <c r="E11" s="79">
        <f t="shared" si="1"/>
        <v>141</v>
      </c>
      <c r="F11" s="79">
        <f t="shared" si="1"/>
        <v>146</v>
      </c>
      <c r="G11" s="79">
        <f t="shared" si="1"/>
        <v>429</v>
      </c>
      <c r="H11" s="79">
        <f t="shared" si="1"/>
        <v>159</v>
      </c>
      <c r="I11" s="79">
        <f t="shared" si="1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8" width="7.625" style="73" customWidth="1"/>
    <col min="9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8" ht="13.5" customHeight="1">
      <c r="A2" s="121" t="s">
        <v>0</v>
      </c>
      <c r="B2" s="121" t="s">
        <v>163</v>
      </c>
      <c r="C2" s="121"/>
      <c r="D2" s="121"/>
      <c r="E2" s="121"/>
      <c r="F2" s="121"/>
      <c r="G2" s="121"/>
      <c r="H2" s="121"/>
    </row>
    <row r="3" spans="1:8" ht="103.5" customHeight="1">
      <c r="A3" s="121"/>
      <c r="B3" s="75" t="s">
        <v>164</v>
      </c>
      <c r="C3" s="74" t="s">
        <v>165</v>
      </c>
      <c r="D3" s="75" t="s">
        <v>166</v>
      </c>
      <c r="E3" s="75" t="s">
        <v>167</v>
      </c>
      <c r="F3" s="75" t="s">
        <v>168</v>
      </c>
      <c r="G3" s="75" t="s">
        <v>169</v>
      </c>
      <c r="H3" s="75" t="s">
        <v>19</v>
      </c>
    </row>
    <row r="4" spans="1:8" ht="13.5" customHeight="1">
      <c r="A4" s="34" t="s">
        <v>7</v>
      </c>
      <c r="B4" s="80">
        <v>18</v>
      </c>
      <c r="C4" s="80">
        <v>234</v>
      </c>
      <c r="D4" s="80">
        <v>648</v>
      </c>
      <c r="E4" s="80">
        <v>304</v>
      </c>
      <c r="F4" s="80">
        <v>226</v>
      </c>
      <c r="G4" s="80">
        <v>110</v>
      </c>
      <c r="H4" s="76">
        <f aca="true" t="shared" si="0" ref="H4:H10">SUM(B4:G4)</f>
        <v>1540</v>
      </c>
    </row>
    <row r="5" spans="1:8" ht="13.5" customHeight="1">
      <c r="A5" s="35" t="s">
        <v>8</v>
      </c>
      <c r="B5" s="81">
        <v>10</v>
      </c>
      <c r="C5" s="81">
        <v>70</v>
      </c>
      <c r="D5" s="81">
        <v>218</v>
      </c>
      <c r="E5" s="81">
        <v>97</v>
      </c>
      <c r="F5" s="81">
        <v>103</v>
      </c>
      <c r="G5" s="81">
        <v>44</v>
      </c>
      <c r="H5" s="77">
        <f t="shared" si="0"/>
        <v>542</v>
      </c>
    </row>
    <row r="6" spans="1:8" ht="13.5" customHeight="1">
      <c r="A6" s="35" t="s">
        <v>9</v>
      </c>
      <c r="B6" s="81">
        <v>0</v>
      </c>
      <c r="C6" s="81">
        <v>7</v>
      </c>
      <c r="D6" s="81">
        <v>12</v>
      </c>
      <c r="E6" s="81">
        <v>1</v>
      </c>
      <c r="F6" s="81">
        <v>1</v>
      </c>
      <c r="G6" s="81">
        <v>0</v>
      </c>
      <c r="H6" s="77">
        <f t="shared" si="0"/>
        <v>21</v>
      </c>
    </row>
    <row r="7" spans="1:8" ht="13.5" customHeight="1">
      <c r="A7" s="35" t="s">
        <v>10</v>
      </c>
      <c r="B7" s="81">
        <v>5</v>
      </c>
      <c r="C7" s="81">
        <v>26</v>
      </c>
      <c r="D7" s="81">
        <v>84</v>
      </c>
      <c r="E7" s="81">
        <v>27</v>
      </c>
      <c r="F7" s="81">
        <v>35</v>
      </c>
      <c r="G7" s="81">
        <v>13</v>
      </c>
      <c r="H7" s="77">
        <f t="shared" si="0"/>
        <v>190</v>
      </c>
    </row>
    <row r="8" spans="1:8" ht="13.5" customHeight="1">
      <c r="A8" s="35" t="s">
        <v>11</v>
      </c>
      <c r="B8" s="81">
        <v>5</v>
      </c>
      <c r="C8" s="81">
        <v>35</v>
      </c>
      <c r="D8" s="81">
        <v>67</v>
      </c>
      <c r="E8" s="81">
        <v>33</v>
      </c>
      <c r="F8" s="81">
        <v>31</v>
      </c>
      <c r="G8" s="81">
        <v>15</v>
      </c>
      <c r="H8" s="77">
        <f t="shared" si="0"/>
        <v>186</v>
      </c>
    </row>
    <row r="9" spans="1:8" ht="13.5" customHeight="1">
      <c r="A9" s="35" t="s">
        <v>12</v>
      </c>
      <c r="B9" s="81">
        <v>3</v>
      </c>
      <c r="C9" s="81">
        <v>39</v>
      </c>
      <c r="D9" s="81">
        <v>79</v>
      </c>
      <c r="E9" s="81">
        <v>30</v>
      </c>
      <c r="F9" s="81">
        <v>33</v>
      </c>
      <c r="G9" s="81">
        <v>6</v>
      </c>
      <c r="H9" s="77">
        <f t="shared" si="0"/>
        <v>190</v>
      </c>
    </row>
    <row r="10" spans="1:8" ht="13.5" customHeight="1">
      <c r="A10" s="36" t="s">
        <v>13</v>
      </c>
      <c r="B10" s="82">
        <v>4</v>
      </c>
      <c r="C10" s="82">
        <v>53</v>
      </c>
      <c r="D10" s="82">
        <v>129</v>
      </c>
      <c r="E10" s="82">
        <v>85</v>
      </c>
      <c r="F10" s="82">
        <v>34</v>
      </c>
      <c r="G10" s="82">
        <v>25</v>
      </c>
      <c r="H10" s="78">
        <f t="shared" si="0"/>
        <v>330</v>
      </c>
    </row>
    <row r="11" spans="1:8" ht="13.5" customHeight="1">
      <c r="A11" s="84" t="s">
        <v>6</v>
      </c>
      <c r="B11" s="79">
        <f aca="true" t="shared" si="1" ref="B11:H11">SUM(B4:B10)</f>
        <v>45</v>
      </c>
      <c r="C11" s="79">
        <f t="shared" si="1"/>
        <v>464</v>
      </c>
      <c r="D11" s="79">
        <f t="shared" si="1"/>
        <v>1237</v>
      </c>
      <c r="E11" s="79">
        <f t="shared" si="1"/>
        <v>577</v>
      </c>
      <c r="F11" s="79">
        <f t="shared" si="1"/>
        <v>463</v>
      </c>
      <c r="G11" s="79">
        <f t="shared" si="1"/>
        <v>213</v>
      </c>
      <c r="H11" s="79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9" width="6.625" style="73" customWidth="1"/>
    <col min="10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9" ht="13.5" customHeight="1">
      <c r="A2" s="121" t="s">
        <v>0</v>
      </c>
      <c r="B2" s="121" t="s">
        <v>170</v>
      </c>
      <c r="C2" s="121"/>
      <c r="D2" s="121"/>
      <c r="E2" s="121"/>
      <c r="F2" s="121"/>
      <c r="G2" s="121"/>
      <c r="H2" s="121"/>
      <c r="I2" s="121"/>
    </row>
    <row r="3" spans="1:9" ht="93.75" customHeight="1">
      <c r="A3" s="121"/>
      <c r="B3" s="128" t="s">
        <v>197</v>
      </c>
      <c r="C3" s="128" t="s">
        <v>198</v>
      </c>
      <c r="D3" s="128" t="s">
        <v>171</v>
      </c>
      <c r="E3" s="128" t="s">
        <v>199</v>
      </c>
      <c r="F3" s="128" t="s">
        <v>200</v>
      </c>
      <c r="G3" s="75" t="s">
        <v>172</v>
      </c>
      <c r="H3" s="75" t="s">
        <v>117</v>
      </c>
      <c r="I3" s="75" t="s">
        <v>19</v>
      </c>
    </row>
    <row r="4" spans="1:9" ht="13.5" customHeight="1">
      <c r="A4" s="34" t="s">
        <v>7</v>
      </c>
      <c r="B4" s="80">
        <v>218</v>
      </c>
      <c r="C4" s="80">
        <v>391</v>
      </c>
      <c r="D4" s="80">
        <v>488</v>
      </c>
      <c r="E4" s="80">
        <v>37</v>
      </c>
      <c r="F4" s="80">
        <v>30</v>
      </c>
      <c r="G4" s="80">
        <v>235</v>
      </c>
      <c r="H4" s="80">
        <v>141</v>
      </c>
      <c r="I4" s="76">
        <f aca="true" t="shared" si="0" ref="I4:I10">SUM(B4:H4)</f>
        <v>1540</v>
      </c>
    </row>
    <row r="5" spans="1:9" ht="13.5" customHeight="1">
      <c r="A5" s="35" t="s">
        <v>8</v>
      </c>
      <c r="B5" s="81">
        <v>70</v>
      </c>
      <c r="C5" s="81">
        <v>138</v>
      </c>
      <c r="D5" s="81">
        <v>167</v>
      </c>
      <c r="E5" s="81">
        <v>8</v>
      </c>
      <c r="F5" s="81">
        <v>9</v>
      </c>
      <c r="G5" s="81">
        <v>98</v>
      </c>
      <c r="H5" s="81">
        <v>52</v>
      </c>
      <c r="I5" s="77">
        <f t="shared" si="0"/>
        <v>542</v>
      </c>
    </row>
    <row r="6" spans="1:9" ht="13.5" customHeight="1">
      <c r="A6" s="35" t="s">
        <v>9</v>
      </c>
      <c r="B6" s="81">
        <v>2</v>
      </c>
      <c r="C6" s="81">
        <v>14</v>
      </c>
      <c r="D6" s="81">
        <v>2</v>
      </c>
      <c r="E6" s="81">
        <v>2</v>
      </c>
      <c r="F6" s="81">
        <v>0</v>
      </c>
      <c r="G6" s="81">
        <v>1</v>
      </c>
      <c r="H6" s="81">
        <v>0</v>
      </c>
      <c r="I6" s="77">
        <f t="shared" si="0"/>
        <v>21</v>
      </c>
    </row>
    <row r="7" spans="1:9" ht="13.5" customHeight="1">
      <c r="A7" s="35" t="s">
        <v>10</v>
      </c>
      <c r="B7" s="81">
        <v>19</v>
      </c>
      <c r="C7" s="81">
        <v>48</v>
      </c>
      <c r="D7" s="81">
        <v>65</v>
      </c>
      <c r="E7" s="81">
        <v>6</v>
      </c>
      <c r="F7" s="81">
        <v>1</v>
      </c>
      <c r="G7" s="81">
        <v>36</v>
      </c>
      <c r="H7" s="81">
        <v>15</v>
      </c>
      <c r="I7" s="77">
        <f t="shared" si="0"/>
        <v>190</v>
      </c>
    </row>
    <row r="8" spans="1:9" ht="13.5" customHeight="1">
      <c r="A8" s="35" t="s">
        <v>11</v>
      </c>
      <c r="B8" s="81">
        <v>27</v>
      </c>
      <c r="C8" s="81">
        <v>44</v>
      </c>
      <c r="D8" s="81">
        <v>67</v>
      </c>
      <c r="E8" s="81">
        <v>4</v>
      </c>
      <c r="F8" s="81">
        <v>1</v>
      </c>
      <c r="G8" s="81">
        <v>29</v>
      </c>
      <c r="H8" s="81">
        <v>14</v>
      </c>
      <c r="I8" s="77">
        <f t="shared" si="0"/>
        <v>186</v>
      </c>
    </row>
    <row r="9" spans="1:9" ht="13.5" customHeight="1">
      <c r="A9" s="35" t="s">
        <v>12</v>
      </c>
      <c r="B9" s="81">
        <v>10</v>
      </c>
      <c r="C9" s="81">
        <v>40</v>
      </c>
      <c r="D9" s="81">
        <v>89</v>
      </c>
      <c r="E9" s="81">
        <v>8</v>
      </c>
      <c r="F9" s="81">
        <v>4</v>
      </c>
      <c r="G9" s="81">
        <v>31</v>
      </c>
      <c r="H9" s="81">
        <v>8</v>
      </c>
      <c r="I9" s="77">
        <f t="shared" si="0"/>
        <v>190</v>
      </c>
    </row>
    <row r="10" spans="1:9" ht="13.5" customHeight="1">
      <c r="A10" s="36" t="s">
        <v>13</v>
      </c>
      <c r="B10" s="82">
        <v>80</v>
      </c>
      <c r="C10" s="82">
        <v>96</v>
      </c>
      <c r="D10" s="82">
        <v>86</v>
      </c>
      <c r="E10" s="82">
        <v>4</v>
      </c>
      <c r="F10" s="82">
        <v>4</v>
      </c>
      <c r="G10" s="82">
        <v>31</v>
      </c>
      <c r="H10" s="82">
        <v>29</v>
      </c>
      <c r="I10" s="78">
        <f t="shared" si="0"/>
        <v>330</v>
      </c>
    </row>
    <row r="11" spans="1:9" ht="13.5" customHeight="1">
      <c r="A11" s="84" t="s">
        <v>6</v>
      </c>
      <c r="B11" s="79">
        <f aca="true" t="shared" si="1" ref="B11:I11">SUM(B4:B10)</f>
        <v>426</v>
      </c>
      <c r="C11" s="79">
        <f t="shared" si="1"/>
        <v>771</v>
      </c>
      <c r="D11" s="79">
        <f t="shared" si="1"/>
        <v>964</v>
      </c>
      <c r="E11" s="79">
        <f t="shared" si="1"/>
        <v>69</v>
      </c>
      <c r="F11" s="79">
        <f t="shared" si="1"/>
        <v>49</v>
      </c>
      <c r="G11" s="79">
        <f t="shared" si="1"/>
        <v>461</v>
      </c>
      <c r="H11" s="79">
        <f t="shared" si="1"/>
        <v>259</v>
      </c>
      <c r="I11" s="79">
        <f t="shared" si="1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2" width="11.125" style="73" customWidth="1"/>
    <col min="3" max="4" width="12.375" style="73" customWidth="1"/>
    <col min="5" max="7" width="11.125" style="73" customWidth="1"/>
    <col min="8" max="16384" width="9.00390625" style="73" customWidth="1"/>
  </cols>
  <sheetData>
    <row r="1" spans="1:3" ht="13.5" customHeight="1">
      <c r="A1" s="26" t="s">
        <v>39</v>
      </c>
      <c r="C1" s="73" t="s">
        <v>194</v>
      </c>
    </row>
    <row r="2" spans="1:7" ht="13.5" customHeight="1">
      <c r="A2" s="121" t="s">
        <v>0</v>
      </c>
      <c r="B2" s="121" t="s">
        <v>173</v>
      </c>
      <c r="C2" s="121"/>
      <c r="D2" s="121"/>
      <c r="E2" s="121"/>
      <c r="F2" s="121"/>
      <c r="G2" s="121"/>
    </row>
    <row r="3" spans="1:7" ht="26.25" customHeight="1">
      <c r="A3" s="121"/>
      <c r="B3" s="27" t="s">
        <v>79</v>
      </c>
      <c r="C3" s="83" t="s">
        <v>174</v>
      </c>
      <c r="D3" s="83" t="s">
        <v>175</v>
      </c>
      <c r="E3" s="83" t="s">
        <v>176</v>
      </c>
      <c r="F3" s="27" t="s">
        <v>63</v>
      </c>
      <c r="G3" s="27" t="s">
        <v>19</v>
      </c>
    </row>
    <row r="4" spans="1:7" ht="13.5" customHeight="1">
      <c r="A4" s="34" t="s">
        <v>7</v>
      </c>
      <c r="B4" s="88">
        <v>1083</v>
      </c>
      <c r="C4" s="88">
        <v>90</v>
      </c>
      <c r="D4" s="88">
        <v>71</v>
      </c>
      <c r="E4" s="88">
        <v>230</v>
      </c>
      <c r="F4" s="88">
        <v>66</v>
      </c>
      <c r="G4" s="88">
        <f aca="true" t="shared" si="0" ref="G4:G10">SUM(B4:F4)</f>
        <v>1540</v>
      </c>
    </row>
    <row r="5" spans="1:7" ht="13.5" customHeight="1">
      <c r="A5" s="35" t="s">
        <v>8</v>
      </c>
      <c r="B5" s="89">
        <v>388</v>
      </c>
      <c r="C5" s="89">
        <v>45</v>
      </c>
      <c r="D5" s="89">
        <v>14</v>
      </c>
      <c r="E5" s="89">
        <v>72</v>
      </c>
      <c r="F5" s="89">
        <v>23</v>
      </c>
      <c r="G5" s="89">
        <f t="shared" si="0"/>
        <v>542</v>
      </c>
    </row>
    <row r="6" spans="1:7" ht="13.5" customHeight="1">
      <c r="A6" s="35" t="s">
        <v>9</v>
      </c>
      <c r="B6" s="89">
        <v>18</v>
      </c>
      <c r="C6" s="89">
        <v>1</v>
      </c>
      <c r="D6" s="89">
        <v>0</v>
      </c>
      <c r="E6" s="89">
        <v>2</v>
      </c>
      <c r="F6" s="89">
        <v>0</v>
      </c>
      <c r="G6" s="89">
        <f t="shared" si="0"/>
        <v>21</v>
      </c>
    </row>
    <row r="7" spans="1:7" ht="13.5" customHeight="1">
      <c r="A7" s="35" t="s">
        <v>10</v>
      </c>
      <c r="B7" s="89">
        <v>125</v>
      </c>
      <c r="C7" s="89">
        <v>21</v>
      </c>
      <c r="D7" s="89">
        <v>8</v>
      </c>
      <c r="E7" s="89">
        <v>27</v>
      </c>
      <c r="F7" s="89">
        <v>9</v>
      </c>
      <c r="G7" s="89">
        <f t="shared" si="0"/>
        <v>190</v>
      </c>
    </row>
    <row r="8" spans="1:7" ht="13.5" customHeight="1">
      <c r="A8" s="35" t="s">
        <v>11</v>
      </c>
      <c r="B8" s="89">
        <v>134</v>
      </c>
      <c r="C8" s="89">
        <v>10</v>
      </c>
      <c r="D8" s="89">
        <v>11</v>
      </c>
      <c r="E8" s="89">
        <v>22</v>
      </c>
      <c r="F8" s="89">
        <v>9</v>
      </c>
      <c r="G8" s="89">
        <f t="shared" si="0"/>
        <v>186</v>
      </c>
    </row>
    <row r="9" spans="1:7" ht="13.5" customHeight="1">
      <c r="A9" s="35" t="s">
        <v>12</v>
      </c>
      <c r="B9" s="89">
        <v>151</v>
      </c>
      <c r="C9" s="89">
        <v>12</v>
      </c>
      <c r="D9" s="89">
        <v>2</v>
      </c>
      <c r="E9" s="89">
        <v>21</v>
      </c>
      <c r="F9" s="89">
        <v>4</v>
      </c>
      <c r="G9" s="89">
        <f t="shared" si="0"/>
        <v>190</v>
      </c>
    </row>
    <row r="10" spans="1:7" ht="13.5" customHeight="1">
      <c r="A10" s="36" t="s">
        <v>13</v>
      </c>
      <c r="B10" s="90">
        <v>239</v>
      </c>
      <c r="C10" s="90">
        <v>19</v>
      </c>
      <c r="D10" s="90">
        <v>16</v>
      </c>
      <c r="E10" s="90">
        <v>36</v>
      </c>
      <c r="F10" s="90">
        <v>20</v>
      </c>
      <c r="G10" s="90">
        <f t="shared" si="0"/>
        <v>330</v>
      </c>
    </row>
    <row r="11" spans="1:7" ht="13.5" customHeight="1">
      <c r="A11" s="91" t="s">
        <v>6</v>
      </c>
      <c r="B11" s="85">
        <f aca="true" t="shared" si="1" ref="B11:G11">SUM(B4:B10)</f>
        <v>2138</v>
      </c>
      <c r="C11" s="85">
        <f t="shared" si="1"/>
        <v>198</v>
      </c>
      <c r="D11" s="85">
        <f t="shared" si="1"/>
        <v>122</v>
      </c>
      <c r="E11" s="85">
        <f t="shared" si="1"/>
        <v>410</v>
      </c>
      <c r="F11" s="85">
        <f t="shared" si="1"/>
        <v>131</v>
      </c>
      <c r="G11" s="85">
        <f t="shared" si="1"/>
        <v>2999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10" width="6.50390625" style="73" customWidth="1"/>
    <col min="11" max="16384" width="9.00390625" style="73" customWidth="1"/>
  </cols>
  <sheetData>
    <row r="1" spans="1:3" ht="13.5" customHeight="1">
      <c r="A1" s="26" t="s">
        <v>39</v>
      </c>
      <c r="C1" s="73" t="s">
        <v>196</v>
      </c>
    </row>
    <row r="2" spans="1:10" ht="13.5" customHeight="1">
      <c r="A2" s="112" t="s">
        <v>0</v>
      </c>
      <c r="B2" s="122" t="s">
        <v>177</v>
      </c>
      <c r="C2" s="122"/>
      <c r="D2" s="122"/>
      <c r="E2" s="122"/>
      <c r="F2" s="122"/>
      <c r="G2" s="122"/>
      <c r="H2" s="122"/>
      <c r="I2" s="122"/>
      <c r="J2" s="122"/>
    </row>
    <row r="3" spans="1:10" ht="91.5" customHeight="1">
      <c r="A3" s="112"/>
      <c r="B3" s="103" t="s">
        <v>80</v>
      </c>
      <c r="C3" s="104" t="s">
        <v>178</v>
      </c>
      <c r="D3" s="104" t="s">
        <v>179</v>
      </c>
      <c r="E3" s="104" t="s">
        <v>180</v>
      </c>
      <c r="F3" s="103" t="s">
        <v>81</v>
      </c>
      <c r="G3" s="103" t="s">
        <v>82</v>
      </c>
      <c r="H3" s="103" t="s">
        <v>83</v>
      </c>
      <c r="I3" s="103" t="s">
        <v>14</v>
      </c>
      <c r="J3" s="103" t="s">
        <v>123</v>
      </c>
    </row>
    <row r="4" spans="1:10" ht="13.5" customHeight="1">
      <c r="A4" s="14" t="s">
        <v>7</v>
      </c>
      <c r="B4" s="106">
        <v>333</v>
      </c>
      <c r="C4" s="106">
        <v>54</v>
      </c>
      <c r="D4" s="106">
        <v>16</v>
      </c>
      <c r="E4" s="106">
        <v>39</v>
      </c>
      <c r="F4" s="106">
        <v>21</v>
      </c>
      <c r="G4" s="106">
        <v>11</v>
      </c>
      <c r="H4" s="106">
        <v>67</v>
      </c>
      <c r="I4" s="106">
        <v>25</v>
      </c>
      <c r="J4" s="106">
        <v>470</v>
      </c>
    </row>
    <row r="5" spans="1:10" ht="13.5" customHeight="1">
      <c r="A5" s="12" t="s">
        <v>8</v>
      </c>
      <c r="B5" s="107">
        <v>106</v>
      </c>
      <c r="C5" s="107">
        <v>14</v>
      </c>
      <c r="D5" s="107">
        <v>6</v>
      </c>
      <c r="E5" s="107">
        <v>12</v>
      </c>
      <c r="F5" s="107">
        <v>8</v>
      </c>
      <c r="G5" s="107">
        <v>7</v>
      </c>
      <c r="H5" s="107">
        <v>27</v>
      </c>
      <c r="I5" s="107">
        <v>11</v>
      </c>
      <c r="J5" s="107">
        <v>153</v>
      </c>
    </row>
    <row r="6" spans="1:10" ht="13.5" customHeight="1">
      <c r="A6" s="12" t="s">
        <v>9</v>
      </c>
      <c r="B6" s="107">
        <v>5</v>
      </c>
      <c r="C6" s="107">
        <v>4</v>
      </c>
      <c r="D6" s="107">
        <v>1</v>
      </c>
      <c r="E6" s="107">
        <v>2</v>
      </c>
      <c r="F6" s="107">
        <v>0</v>
      </c>
      <c r="G6" s="107">
        <v>0</v>
      </c>
      <c r="H6" s="107">
        <v>1</v>
      </c>
      <c r="I6" s="107">
        <v>0</v>
      </c>
      <c r="J6" s="107">
        <v>11</v>
      </c>
    </row>
    <row r="7" spans="1:10" ht="13.5" customHeight="1">
      <c r="A7" s="12" t="s">
        <v>10</v>
      </c>
      <c r="B7" s="107">
        <v>23</v>
      </c>
      <c r="C7" s="107">
        <v>4</v>
      </c>
      <c r="D7" s="107">
        <v>1</v>
      </c>
      <c r="E7" s="107">
        <v>2</v>
      </c>
      <c r="F7" s="107">
        <v>2</v>
      </c>
      <c r="G7" s="107">
        <v>0</v>
      </c>
      <c r="H7" s="107">
        <v>4</v>
      </c>
      <c r="I7" s="107">
        <v>2</v>
      </c>
      <c r="J7" s="107">
        <v>31</v>
      </c>
    </row>
    <row r="8" spans="1:10" ht="13.5" customHeight="1">
      <c r="A8" s="12" t="s">
        <v>11</v>
      </c>
      <c r="B8" s="107">
        <v>20</v>
      </c>
      <c r="C8" s="107">
        <v>1</v>
      </c>
      <c r="D8" s="107">
        <v>0</v>
      </c>
      <c r="E8" s="107">
        <v>0</v>
      </c>
      <c r="F8" s="107">
        <v>1</v>
      </c>
      <c r="G8" s="107">
        <v>0</v>
      </c>
      <c r="H8" s="107">
        <v>3</v>
      </c>
      <c r="I8" s="107">
        <v>1</v>
      </c>
      <c r="J8" s="107">
        <v>25</v>
      </c>
    </row>
    <row r="9" spans="1:10" ht="13.5" customHeight="1">
      <c r="A9" s="12" t="s">
        <v>12</v>
      </c>
      <c r="B9" s="107">
        <v>25</v>
      </c>
      <c r="C9" s="107">
        <v>1</v>
      </c>
      <c r="D9" s="107">
        <v>0</v>
      </c>
      <c r="E9" s="107">
        <v>1</v>
      </c>
      <c r="F9" s="107">
        <v>0</v>
      </c>
      <c r="G9" s="107">
        <v>3</v>
      </c>
      <c r="H9" s="107">
        <v>1</v>
      </c>
      <c r="I9" s="107">
        <v>1</v>
      </c>
      <c r="J9" s="107">
        <v>29</v>
      </c>
    </row>
    <row r="10" spans="1:10" ht="13.5" customHeight="1">
      <c r="A10" s="13" t="s">
        <v>13</v>
      </c>
      <c r="B10" s="108">
        <v>136</v>
      </c>
      <c r="C10" s="108">
        <v>34</v>
      </c>
      <c r="D10" s="108">
        <v>8</v>
      </c>
      <c r="E10" s="108">
        <v>19</v>
      </c>
      <c r="F10" s="108">
        <v>7</v>
      </c>
      <c r="G10" s="108">
        <v>6</v>
      </c>
      <c r="H10" s="108">
        <v>21</v>
      </c>
      <c r="I10" s="108">
        <v>12</v>
      </c>
      <c r="J10" s="108">
        <v>191</v>
      </c>
    </row>
    <row r="11" spans="1:10" ht="13.5" customHeight="1">
      <c r="A11" s="105" t="s">
        <v>6</v>
      </c>
      <c r="B11" s="109">
        <f>SUM(B4:B10)</f>
        <v>648</v>
      </c>
      <c r="C11" s="109">
        <f aca="true" t="shared" si="0" ref="C11:I11">SUM(C4:C10)</f>
        <v>112</v>
      </c>
      <c r="D11" s="109">
        <f t="shared" si="0"/>
        <v>32</v>
      </c>
      <c r="E11" s="109">
        <f t="shared" si="0"/>
        <v>75</v>
      </c>
      <c r="F11" s="109">
        <f t="shared" si="0"/>
        <v>39</v>
      </c>
      <c r="G11" s="109">
        <f t="shared" si="0"/>
        <v>27</v>
      </c>
      <c r="H11" s="109">
        <f t="shared" si="0"/>
        <v>124</v>
      </c>
      <c r="I11" s="109">
        <f t="shared" si="0"/>
        <v>52</v>
      </c>
      <c r="J11" s="110"/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33" customWidth="1"/>
    <col min="2" max="8" width="10.25390625" style="33" customWidth="1"/>
    <col min="9" max="10" width="6.625" style="33" customWidth="1"/>
    <col min="11" max="16384" width="9.00390625" style="33" customWidth="1"/>
  </cols>
  <sheetData>
    <row r="1" spans="1:3" ht="13.5" customHeight="1">
      <c r="A1" s="26" t="s">
        <v>39</v>
      </c>
      <c r="C1" s="33" t="s">
        <v>188</v>
      </c>
    </row>
    <row r="2" spans="1:8" ht="13.5" customHeight="1">
      <c r="A2" s="116" t="s">
        <v>0</v>
      </c>
      <c r="B2" s="118" t="s">
        <v>43</v>
      </c>
      <c r="C2" s="119"/>
      <c r="D2" s="119"/>
      <c r="E2" s="119"/>
      <c r="F2" s="119"/>
      <c r="G2" s="119"/>
      <c r="H2" s="120"/>
    </row>
    <row r="3" spans="1:8" ht="26.25" customHeight="1">
      <c r="A3" s="117"/>
      <c r="B3" s="39" t="s">
        <v>44</v>
      </c>
      <c r="C3" s="39" t="s">
        <v>45</v>
      </c>
      <c r="D3" s="39" t="s">
        <v>46</v>
      </c>
      <c r="E3" s="39" t="s">
        <v>47</v>
      </c>
      <c r="F3" s="39" t="s">
        <v>48</v>
      </c>
      <c r="G3" s="40" t="s">
        <v>42</v>
      </c>
      <c r="H3" s="41" t="s">
        <v>6</v>
      </c>
    </row>
    <row r="4" spans="1:8" ht="13.5" customHeight="1">
      <c r="A4" s="34" t="s">
        <v>7</v>
      </c>
      <c r="B4" s="44">
        <v>2514</v>
      </c>
      <c r="C4" s="45">
        <v>3913</v>
      </c>
      <c r="D4" s="44">
        <v>2283</v>
      </c>
      <c r="E4" s="45">
        <v>633</v>
      </c>
      <c r="F4" s="44">
        <v>301</v>
      </c>
      <c r="G4" s="45">
        <v>454</v>
      </c>
      <c r="H4" s="28">
        <f aca="true" t="shared" si="0" ref="H4:H10">SUM(B4,C4,D4,E4,F4,G4)</f>
        <v>10098</v>
      </c>
    </row>
    <row r="5" spans="1:8" ht="13.5" customHeight="1">
      <c r="A5" s="35" t="s">
        <v>8</v>
      </c>
      <c r="B5" s="46">
        <v>553</v>
      </c>
      <c r="C5" s="47">
        <v>1178</v>
      </c>
      <c r="D5" s="46">
        <v>1001</v>
      </c>
      <c r="E5" s="47">
        <v>371</v>
      </c>
      <c r="F5" s="46">
        <v>217</v>
      </c>
      <c r="G5" s="47">
        <v>110</v>
      </c>
      <c r="H5" s="29">
        <f t="shared" si="0"/>
        <v>3430</v>
      </c>
    </row>
    <row r="6" spans="1:8" ht="13.5" customHeight="1">
      <c r="A6" s="35" t="s">
        <v>9</v>
      </c>
      <c r="B6" s="46">
        <v>17</v>
      </c>
      <c r="C6" s="47">
        <v>31</v>
      </c>
      <c r="D6" s="46">
        <v>38</v>
      </c>
      <c r="E6" s="47">
        <v>15</v>
      </c>
      <c r="F6" s="46">
        <v>5</v>
      </c>
      <c r="G6" s="47">
        <v>8</v>
      </c>
      <c r="H6" s="29">
        <f t="shared" si="0"/>
        <v>114</v>
      </c>
    </row>
    <row r="7" spans="1:8" ht="13.5" customHeight="1">
      <c r="A7" s="35" t="s">
        <v>10</v>
      </c>
      <c r="B7" s="46">
        <v>1149</v>
      </c>
      <c r="C7" s="47">
        <v>757</v>
      </c>
      <c r="D7" s="46">
        <v>334</v>
      </c>
      <c r="E7" s="47">
        <v>56</v>
      </c>
      <c r="F7" s="46">
        <v>26</v>
      </c>
      <c r="G7" s="47">
        <v>144</v>
      </c>
      <c r="H7" s="29">
        <f t="shared" si="0"/>
        <v>2466</v>
      </c>
    </row>
    <row r="8" spans="1:8" ht="13.5" customHeight="1">
      <c r="A8" s="35" t="s">
        <v>11</v>
      </c>
      <c r="B8" s="46">
        <v>464</v>
      </c>
      <c r="C8" s="47">
        <v>590</v>
      </c>
      <c r="D8" s="46">
        <v>211</v>
      </c>
      <c r="E8" s="47">
        <v>34</v>
      </c>
      <c r="F8" s="46">
        <v>17</v>
      </c>
      <c r="G8" s="47">
        <v>62</v>
      </c>
      <c r="H8" s="29">
        <f t="shared" si="0"/>
        <v>1378</v>
      </c>
    </row>
    <row r="9" spans="1:8" ht="13.5" customHeight="1">
      <c r="A9" s="35" t="s">
        <v>12</v>
      </c>
      <c r="B9" s="46">
        <v>71</v>
      </c>
      <c r="C9" s="47">
        <v>172</v>
      </c>
      <c r="D9" s="46">
        <v>266</v>
      </c>
      <c r="E9" s="47">
        <v>175</v>
      </c>
      <c r="F9" s="46">
        <v>243</v>
      </c>
      <c r="G9" s="47">
        <v>40</v>
      </c>
      <c r="H9" s="29">
        <f t="shared" si="0"/>
        <v>967</v>
      </c>
    </row>
    <row r="10" spans="1:8" ht="13.5" customHeight="1">
      <c r="A10" s="35" t="s">
        <v>13</v>
      </c>
      <c r="B10" s="46">
        <v>463</v>
      </c>
      <c r="C10" s="47">
        <v>804</v>
      </c>
      <c r="D10" s="46">
        <v>566</v>
      </c>
      <c r="E10" s="47">
        <v>175</v>
      </c>
      <c r="F10" s="46">
        <v>69</v>
      </c>
      <c r="G10" s="47">
        <v>83</v>
      </c>
      <c r="H10" s="29">
        <f t="shared" si="0"/>
        <v>2160</v>
      </c>
    </row>
    <row r="11" spans="1:8" ht="13.5" customHeight="1">
      <c r="A11" s="42" t="s">
        <v>6</v>
      </c>
      <c r="B11" s="37">
        <f aca="true" t="shared" si="1" ref="B11:H11">SUM(B4:B10)</f>
        <v>5231</v>
      </c>
      <c r="C11" s="38">
        <f t="shared" si="1"/>
        <v>7445</v>
      </c>
      <c r="D11" s="37">
        <f t="shared" si="1"/>
        <v>4699</v>
      </c>
      <c r="E11" s="38">
        <f t="shared" si="1"/>
        <v>1459</v>
      </c>
      <c r="F11" s="37">
        <f t="shared" si="1"/>
        <v>878</v>
      </c>
      <c r="G11" s="38">
        <f t="shared" si="1"/>
        <v>901</v>
      </c>
      <c r="H11" s="32">
        <f t="shared" si="1"/>
        <v>20613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13" width="5.50390625" style="73" customWidth="1"/>
    <col min="14" max="14" width="6.50390625" style="73" customWidth="1"/>
    <col min="15" max="15" width="13.875" style="73" customWidth="1"/>
    <col min="16" max="16384" width="9.00390625" style="73" customWidth="1"/>
  </cols>
  <sheetData>
    <row r="1" spans="1:4" ht="13.5" customHeight="1">
      <c r="A1" s="26" t="s">
        <v>39</v>
      </c>
      <c r="D1" s="73" t="s">
        <v>188</v>
      </c>
    </row>
    <row r="2" spans="1:14" ht="13.5" customHeight="1">
      <c r="A2" s="121" t="s">
        <v>0</v>
      </c>
      <c r="B2" s="121" t="s">
        <v>84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91.5" customHeight="1">
      <c r="A3" s="121"/>
      <c r="B3" s="74" t="s">
        <v>85</v>
      </c>
      <c r="C3" s="74" t="s">
        <v>86</v>
      </c>
      <c r="D3" s="74" t="s">
        <v>87</v>
      </c>
      <c r="E3" s="74" t="s">
        <v>88</v>
      </c>
      <c r="F3" s="74" t="s">
        <v>89</v>
      </c>
      <c r="G3" s="74" t="s">
        <v>90</v>
      </c>
      <c r="H3" s="74" t="s">
        <v>91</v>
      </c>
      <c r="I3" s="74" t="s">
        <v>92</v>
      </c>
      <c r="J3" s="74" t="s">
        <v>93</v>
      </c>
      <c r="K3" s="74" t="s">
        <v>94</v>
      </c>
      <c r="L3" s="75" t="s">
        <v>95</v>
      </c>
      <c r="M3" s="74" t="s">
        <v>96</v>
      </c>
      <c r="N3" s="75" t="s">
        <v>19</v>
      </c>
    </row>
    <row r="4" spans="1:14" ht="13.5" customHeight="1">
      <c r="A4" s="34" t="s">
        <v>7</v>
      </c>
      <c r="B4" s="76">
        <v>405</v>
      </c>
      <c r="C4" s="76">
        <v>1832</v>
      </c>
      <c r="D4" s="76">
        <v>861</v>
      </c>
      <c r="E4" s="76">
        <v>2710</v>
      </c>
      <c r="F4" s="76">
        <v>688</v>
      </c>
      <c r="G4" s="76">
        <v>1435</v>
      </c>
      <c r="H4" s="76">
        <v>261</v>
      </c>
      <c r="I4" s="76">
        <v>335</v>
      </c>
      <c r="J4" s="76">
        <v>157</v>
      </c>
      <c r="K4" s="76">
        <v>131</v>
      </c>
      <c r="L4" s="76">
        <v>549</v>
      </c>
      <c r="M4" s="76">
        <v>734</v>
      </c>
      <c r="N4" s="76">
        <f aca="true" t="shared" si="0" ref="N4:N10">SUM(B4:M4)</f>
        <v>10098</v>
      </c>
    </row>
    <row r="5" spans="1:14" ht="13.5" customHeight="1">
      <c r="A5" s="35" t="s">
        <v>8</v>
      </c>
      <c r="B5" s="77">
        <v>78</v>
      </c>
      <c r="C5" s="77">
        <v>368</v>
      </c>
      <c r="D5" s="77">
        <v>282</v>
      </c>
      <c r="E5" s="77">
        <v>753</v>
      </c>
      <c r="F5" s="77">
        <v>281</v>
      </c>
      <c r="G5" s="77">
        <v>590</v>
      </c>
      <c r="H5" s="77">
        <v>137</v>
      </c>
      <c r="I5" s="77">
        <v>200</v>
      </c>
      <c r="J5" s="77">
        <v>123</v>
      </c>
      <c r="K5" s="77">
        <v>77</v>
      </c>
      <c r="L5" s="77">
        <v>384</v>
      </c>
      <c r="M5" s="77">
        <v>157</v>
      </c>
      <c r="N5" s="77">
        <f t="shared" si="0"/>
        <v>3430</v>
      </c>
    </row>
    <row r="6" spans="1:14" ht="13.5" customHeight="1">
      <c r="A6" s="35" t="s">
        <v>9</v>
      </c>
      <c r="B6" s="77">
        <v>3</v>
      </c>
      <c r="C6" s="77">
        <v>13</v>
      </c>
      <c r="D6" s="77">
        <v>12</v>
      </c>
      <c r="E6" s="77">
        <v>16</v>
      </c>
      <c r="F6" s="77">
        <v>18</v>
      </c>
      <c r="G6" s="77">
        <v>18</v>
      </c>
      <c r="H6" s="77">
        <v>4</v>
      </c>
      <c r="I6" s="77">
        <v>8</v>
      </c>
      <c r="J6" s="77">
        <v>3</v>
      </c>
      <c r="K6" s="77">
        <v>2</v>
      </c>
      <c r="L6" s="77">
        <v>8</v>
      </c>
      <c r="M6" s="77">
        <v>9</v>
      </c>
      <c r="N6" s="77">
        <f t="shared" si="0"/>
        <v>114</v>
      </c>
    </row>
    <row r="7" spans="1:14" ht="13.5" customHeight="1">
      <c r="A7" s="35" t="s">
        <v>10</v>
      </c>
      <c r="B7" s="77">
        <v>74</v>
      </c>
      <c r="C7" s="77">
        <v>791</v>
      </c>
      <c r="D7" s="77">
        <v>93</v>
      </c>
      <c r="E7" s="77">
        <v>535</v>
      </c>
      <c r="F7" s="77">
        <v>43</v>
      </c>
      <c r="G7" s="77">
        <v>244</v>
      </c>
      <c r="H7" s="77">
        <v>13</v>
      </c>
      <c r="I7" s="77">
        <v>34</v>
      </c>
      <c r="J7" s="77">
        <v>7</v>
      </c>
      <c r="K7" s="77">
        <v>15</v>
      </c>
      <c r="L7" s="77">
        <v>434</v>
      </c>
      <c r="M7" s="77">
        <v>183</v>
      </c>
      <c r="N7" s="77">
        <f t="shared" si="0"/>
        <v>2466</v>
      </c>
    </row>
    <row r="8" spans="1:14" ht="13.5" customHeight="1">
      <c r="A8" s="35" t="s">
        <v>11</v>
      </c>
      <c r="B8" s="77">
        <v>101</v>
      </c>
      <c r="C8" s="77">
        <v>285</v>
      </c>
      <c r="D8" s="77">
        <v>189</v>
      </c>
      <c r="E8" s="77">
        <v>341</v>
      </c>
      <c r="F8" s="77">
        <v>88</v>
      </c>
      <c r="G8" s="77">
        <v>103</v>
      </c>
      <c r="H8" s="77">
        <v>24</v>
      </c>
      <c r="I8" s="77">
        <v>7</v>
      </c>
      <c r="J8" s="77">
        <v>11</v>
      </c>
      <c r="K8" s="77">
        <v>5</v>
      </c>
      <c r="L8" s="77">
        <v>138</v>
      </c>
      <c r="M8" s="77">
        <v>86</v>
      </c>
      <c r="N8" s="77">
        <f t="shared" si="0"/>
        <v>1378</v>
      </c>
    </row>
    <row r="9" spans="1:14" ht="13.5" customHeight="1">
      <c r="A9" s="35" t="s">
        <v>12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34</v>
      </c>
      <c r="M9" s="77">
        <v>933</v>
      </c>
      <c r="N9" s="77">
        <f t="shared" si="0"/>
        <v>967</v>
      </c>
    </row>
    <row r="10" spans="1:14" ht="13.5" customHeight="1">
      <c r="A10" s="36" t="s">
        <v>13</v>
      </c>
      <c r="B10" s="78">
        <v>0</v>
      </c>
      <c r="C10" s="78">
        <v>441</v>
      </c>
      <c r="D10" s="78">
        <v>0</v>
      </c>
      <c r="E10" s="78">
        <v>764</v>
      </c>
      <c r="F10" s="78">
        <v>0</v>
      </c>
      <c r="G10" s="78">
        <v>532</v>
      </c>
      <c r="H10" s="78">
        <v>0</v>
      </c>
      <c r="I10" s="78">
        <v>167</v>
      </c>
      <c r="J10" s="78">
        <v>0</v>
      </c>
      <c r="K10" s="78">
        <v>67</v>
      </c>
      <c r="L10" s="78">
        <v>56</v>
      </c>
      <c r="M10" s="78">
        <v>133</v>
      </c>
      <c r="N10" s="78">
        <f t="shared" si="0"/>
        <v>2160</v>
      </c>
    </row>
    <row r="11" spans="1:14" ht="13.5" customHeight="1">
      <c r="A11" s="42" t="s">
        <v>6</v>
      </c>
      <c r="B11" s="79">
        <f aca="true" t="shared" si="1" ref="B11:N11">SUM(B4:B10)</f>
        <v>661</v>
      </c>
      <c r="C11" s="79">
        <f t="shared" si="1"/>
        <v>3730</v>
      </c>
      <c r="D11" s="79">
        <f t="shared" si="1"/>
        <v>1437</v>
      </c>
      <c r="E11" s="79">
        <f t="shared" si="1"/>
        <v>5119</v>
      </c>
      <c r="F11" s="79">
        <f t="shared" si="1"/>
        <v>1118</v>
      </c>
      <c r="G11" s="79">
        <f t="shared" si="1"/>
        <v>2922</v>
      </c>
      <c r="H11" s="79">
        <f t="shared" si="1"/>
        <v>439</v>
      </c>
      <c r="I11" s="79">
        <f t="shared" si="1"/>
        <v>751</v>
      </c>
      <c r="J11" s="79">
        <f t="shared" si="1"/>
        <v>301</v>
      </c>
      <c r="K11" s="79">
        <f t="shared" si="1"/>
        <v>297</v>
      </c>
      <c r="L11" s="79">
        <f t="shared" si="1"/>
        <v>1603</v>
      </c>
      <c r="M11" s="79">
        <f t="shared" si="1"/>
        <v>2235</v>
      </c>
      <c r="N11" s="79">
        <f t="shared" si="1"/>
        <v>20613</v>
      </c>
    </row>
  </sheetData>
  <mergeCells count="2">
    <mergeCell ref="A2:A3"/>
    <mergeCell ref="B2:N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33" customWidth="1"/>
    <col min="2" max="5" width="8.375" style="33" customWidth="1"/>
    <col min="6" max="16384" width="9.00390625" style="33" customWidth="1"/>
  </cols>
  <sheetData>
    <row r="1" spans="1:3" ht="13.5" customHeight="1">
      <c r="A1" s="26" t="s">
        <v>39</v>
      </c>
      <c r="C1" s="33" t="s">
        <v>189</v>
      </c>
    </row>
    <row r="2" spans="1:5" ht="13.5" customHeight="1">
      <c r="A2" s="121" t="s">
        <v>0</v>
      </c>
      <c r="B2" s="121" t="s">
        <v>49</v>
      </c>
      <c r="C2" s="121"/>
      <c r="D2" s="121"/>
      <c r="E2" s="121"/>
    </row>
    <row r="3" spans="1:5" ht="13.5" customHeight="1">
      <c r="A3" s="121"/>
      <c r="B3" s="27" t="s">
        <v>50</v>
      </c>
      <c r="C3" s="27" t="s">
        <v>51</v>
      </c>
      <c r="D3" s="27" t="s">
        <v>5</v>
      </c>
      <c r="E3" s="27" t="s">
        <v>6</v>
      </c>
    </row>
    <row r="4" spans="1:5" ht="13.5" customHeight="1">
      <c r="A4" s="34" t="s">
        <v>7</v>
      </c>
      <c r="B4" s="57">
        <v>106</v>
      </c>
      <c r="C4" s="57">
        <v>9835</v>
      </c>
      <c r="D4" s="57">
        <v>157</v>
      </c>
      <c r="E4" s="28">
        <f aca="true" t="shared" si="0" ref="E4:E12">SUM(B4,C4,D4)</f>
        <v>10098</v>
      </c>
    </row>
    <row r="5" spans="1:5" ht="13.5" customHeight="1">
      <c r="A5" s="35" t="s">
        <v>8</v>
      </c>
      <c r="B5" s="58">
        <v>20</v>
      </c>
      <c r="C5" s="58">
        <v>3377</v>
      </c>
      <c r="D5" s="58">
        <v>33</v>
      </c>
      <c r="E5" s="29">
        <f t="shared" si="0"/>
        <v>3430</v>
      </c>
    </row>
    <row r="6" spans="1:5" ht="13.5" customHeight="1">
      <c r="A6" s="35" t="s">
        <v>9</v>
      </c>
      <c r="B6" s="58">
        <v>5</v>
      </c>
      <c r="C6" s="58">
        <v>108</v>
      </c>
      <c r="D6" s="58">
        <v>1</v>
      </c>
      <c r="E6" s="29">
        <f t="shared" si="0"/>
        <v>114</v>
      </c>
    </row>
    <row r="7" spans="1:5" ht="13.5" customHeight="1">
      <c r="A7" s="35" t="s">
        <v>10</v>
      </c>
      <c r="B7" s="58">
        <v>29</v>
      </c>
      <c r="C7" s="58">
        <v>2375</v>
      </c>
      <c r="D7" s="58">
        <v>62</v>
      </c>
      <c r="E7" s="29">
        <f t="shared" si="0"/>
        <v>2466</v>
      </c>
    </row>
    <row r="8" spans="1:5" ht="13.5" customHeight="1">
      <c r="A8" s="35" t="s">
        <v>11</v>
      </c>
      <c r="B8" s="58">
        <v>17</v>
      </c>
      <c r="C8" s="58">
        <v>1358</v>
      </c>
      <c r="D8" s="58">
        <v>3</v>
      </c>
      <c r="E8" s="29">
        <f t="shared" si="0"/>
        <v>1378</v>
      </c>
    </row>
    <row r="9" spans="1:5" ht="13.5" customHeight="1">
      <c r="A9" s="35" t="s">
        <v>12</v>
      </c>
      <c r="B9" s="58">
        <v>35</v>
      </c>
      <c r="C9" s="58">
        <v>913</v>
      </c>
      <c r="D9" s="58">
        <v>19</v>
      </c>
      <c r="E9" s="29">
        <f t="shared" si="0"/>
        <v>967</v>
      </c>
    </row>
    <row r="10" spans="1:5" ht="13.5" customHeight="1">
      <c r="A10" s="35" t="s">
        <v>13</v>
      </c>
      <c r="B10" s="58">
        <v>16</v>
      </c>
      <c r="C10" s="58">
        <v>2109</v>
      </c>
      <c r="D10" s="58">
        <v>35</v>
      </c>
      <c r="E10" s="29">
        <f t="shared" si="0"/>
        <v>2160</v>
      </c>
    </row>
    <row r="11" spans="1:5" ht="13.5" customHeight="1">
      <c r="A11" s="35" t="s">
        <v>14</v>
      </c>
      <c r="B11" s="58">
        <v>111</v>
      </c>
      <c r="C11" s="58">
        <v>2840</v>
      </c>
      <c r="D11" s="58">
        <v>48</v>
      </c>
      <c r="E11" s="29">
        <f t="shared" si="0"/>
        <v>2999</v>
      </c>
    </row>
    <row r="12" spans="1:5" ht="13.5" customHeight="1">
      <c r="A12" s="36" t="s">
        <v>15</v>
      </c>
      <c r="B12" s="59">
        <v>3</v>
      </c>
      <c r="C12" s="59">
        <v>152</v>
      </c>
      <c r="D12" s="59">
        <v>120</v>
      </c>
      <c r="E12" s="30">
        <f t="shared" si="0"/>
        <v>275</v>
      </c>
    </row>
    <row r="13" spans="1:5" ht="13.5" customHeight="1">
      <c r="A13" s="31" t="s">
        <v>6</v>
      </c>
      <c r="B13" s="32">
        <f>SUM(B4:B12)</f>
        <v>342</v>
      </c>
      <c r="C13" s="32">
        <f>SUM(C4:C12)</f>
        <v>23067</v>
      </c>
      <c r="D13" s="32">
        <f>SUM(D4:D12)</f>
        <v>478</v>
      </c>
      <c r="E13" s="32">
        <f>SUM(E4:E12)</f>
        <v>23887</v>
      </c>
    </row>
  </sheetData>
  <mergeCells count="2">
    <mergeCell ref="B2:E2"/>
    <mergeCell ref="A2:A3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"/>
    </sheetView>
  </sheetViews>
  <sheetFormatPr defaultColWidth="9.00390625" defaultRowHeight="13.5"/>
  <cols>
    <col min="1" max="1" width="13.875" style="43" customWidth="1"/>
    <col min="2" max="4" width="8.375" style="43" customWidth="1"/>
    <col min="5" max="16384" width="9.00390625" style="43" customWidth="1"/>
  </cols>
  <sheetData>
    <row r="1" spans="1:3" ht="13.5">
      <c r="A1" s="26" t="s">
        <v>39</v>
      </c>
      <c r="C1" s="111" t="s">
        <v>190</v>
      </c>
    </row>
    <row r="2" spans="1:4" ht="13.5">
      <c r="A2" s="121" t="s">
        <v>0</v>
      </c>
      <c r="B2" s="121" t="s">
        <v>52</v>
      </c>
      <c r="C2" s="121"/>
      <c r="D2" s="121"/>
    </row>
    <row r="3" spans="1:4" ht="13.5">
      <c r="A3" s="121"/>
      <c r="B3" s="27" t="s">
        <v>53</v>
      </c>
      <c r="C3" s="27" t="s">
        <v>54</v>
      </c>
      <c r="D3" s="27" t="s">
        <v>6</v>
      </c>
    </row>
    <row r="4" spans="1:4" ht="13.5">
      <c r="A4" s="34" t="s">
        <v>7</v>
      </c>
      <c r="B4" s="57">
        <v>1648</v>
      </c>
      <c r="C4" s="57">
        <v>7481</v>
      </c>
      <c r="D4" s="28">
        <f aca="true" t="shared" si="0" ref="D4:D11">SUM(B4,C4,)</f>
        <v>9129</v>
      </c>
    </row>
    <row r="5" spans="1:4" ht="13.5">
      <c r="A5" s="35" t="s">
        <v>8</v>
      </c>
      <c r="B5" s="58">
        <v>579</v>
      </c>
      <c r="C5" s="58">
        <v>2527</v>
      </c>
      <c r="D5" s="29">
        <f t="shared" si="0"/>
        <v>3106</v>
      </c>
    </row>
    <row r="6" spans="1:4" ht="13.5">
      <c r="A6" s="35" t="s">
        <v>9</v>
      </c>
      <c r="B6" s="58">
        <v>24</v>
      </c>
      <c r="C6" s="58">
        <v>83</v>
      </c>
      <c r="D6" s="29">
        <f t="shared" si="0"/>
        <v>107</v>
      </c>
    </row>
    <row r="7" spans="1:4" ht="13.5">
      <c r="A7" s="35" t="s">
        <v>10</v>
      </c>
      <c r="B7" s="58">
        <v>206</v>
      </c>
      <c r="C7" s="58">
        <v>1775</v>
      </c>
      <c r="D7" s="29">
        <f t="shared" si="0"/>
        <v>1981</v>
      </c>
    </row>
    <row r="8" spans="1:4" ht="13.5">
      <c r="A8" s="35" t="s">
        <v>11</v>
      </c>
      <c r="B8" s="58">
        <v>197</v>
      </c>
      <c r="C8" s="58">
        <v>1034</v>
      </c>
      <c r="D8" s="29">
        <f t="shared" si="0"/>
        <v>1231</v>
      </c>
    </row>
    <row r="9" spans="1:4" ht="13.5">
      <c r="A9" s="35" t="s">
        <v>12</v>
      </c>
      <c r="B9" s="58">
        <v>203</v>
      </c>
      <c r="C9" s="58">
        <v>724</v>
      </c>
      <c r="D9" s="29">
        <f t="shared" si="0"/>
        <v>927</v>
      </c>
    </row>
    <row r="10" spans="1:4" ht="13.5">
      <c r="A10" s="36" t="s">
        <v>13</v>
      </c>
      <c r="B10" s="59">
        <v>370</v>
      </c>
      <c r="C10" s="59">
        <v>1614</v>
      </c>
      <c r="D10" s="30">
        <f t="shared" si="0"/>
        <v>1984</v>
      </c>
    </row>
    <row r="11" spans="1:4" ht="13.5">
      <c r="A11" s="31" t="s">
        <v>6</v>
      </c>
      <c r="B11" s="32">
        <f>SUM(B4:B10)</f>
        <v>3227</v>
      </c>
      <c r="C11" s="32">
        <f>SUM(C4:C10)</f>
        <v>15238</v>
      </c>
      <c r="D11" s="32">
        <f t="shared" si="0"/>
        <v>18465</v>
      </c>
    </row>
    <row r="13" ht="13.5">
      <c r="A13" s="26" t="s">
        <v>40</v>
      </c>
    </row>
    <row r="14" ht="13.5">
      <c r="A14" s="26" t="s">
        <v>190</v>
      </c>
    </row>
    <row r="15" spans="1:4" ht="13.5">
      <c r="A15" s="112" t="s">
        <v>0</v>
      </c>
      <c r="B15" s="112" t="s">
        <v>52</v>
      </c>
      <c r="C15" s="112"/>
      <c r="D15" s="112"/>
    </row>
    <row r="16" spans="1:4" ht="13.5">
      <c r="A16" s="112"/>
      <c r="B16" s="1" t="s">
        <v>53</v>
      </c>
      <c r="C16" s="1" t="s">
        <v>54</v>
      </c>
      <c r="D16" s="1" t="s">
        <v>6</v>
      </c>
    </row>
    <row r="17" spans="1:4" ht="13.5">
      <c r="A17" s="14" t="s">
        <v>7</v>
      </c>
      <c r="B17" s="48">
        <v>479</v>
      </c>
      <c r="C17" s="48">
        <v>2253</v>
      </c>
      <c r="D17" s="4">
        <f>SUM(B17,C17,)</f>
        <v>2732</v>
      </c>
    </row>
    <row r="18" spans="1:4" ht="13.5">
      <c r="A18" s="12" t="s">
        <v>8</v>
      </c>
      <c r="B18" s="49">
        <v>387</v>
      </c>
      <c r="C18" s="49">
        <v>1644</v>
      </c>
      <c r="D18" s="6">
        <f aca="true" t="shared" si="1" ref="D18:D24">SUM(B18,C18,)</f>
        <v>2031</v>
      </c>
    </row>
    <row r="19" spans="1:4" ht="13.5">
      <c r="A19" s="12" t="s">
        <v>9</v>
      </c>
      <c r="B19" s="49">
        <v>15</v>
      </c>
      <c r="C19" s="49">
        <v>57</v>
      </c>
      <c r="D19" s="6">
        <f t="shared" si="1"/>
        <v>72</v>
      </c>
    </row>
    <row r="20" spans="1:4" ht="13.5">
      <c r="A20" s="12" t="s">
        <v>10</v>
      </c>
      <c r="B20" s="49">
        <v>2</v>
      </c>
      <c r="C20" s="49">
        <v>35</v>
      </c>
      <c r="D20" s="6">
        <f t="shared" si="1"/>
        <v>37</v>
      </c>
    </row>
    <row r="21" spans="1:4" ht="13.5">
      <c r="A21" s="12" t="s">
        <v>11</v>
      </c>
      <c r="B21" s="49">
        <v>22</v>
      </c>
      <c r="C21" s="49">
        <v>105</v>
      </c>
      <c r="D21" s="6">
        <f t="shared" si="1"/>
        <v>127</v>
      </c>
    </row>
    <row r="22" spans="1:4" ht="13.5">
      <c r="A22" s="12" t="s">
        <v>12</v>
      </c>
      <c r="B22" s="49">
        <v>69</v>
      </c>
      <c r="C22" s="49">
        <v>236</v>
      </c>
      <c r="D22" s="6">
        <f t="shared" si="1"/>
        <v>305</v>
      </c>
    </row>
    <row r="23" spans="1:4" ht="13.5">
      <c r="A23" s="13" t="s">
        <v>13</v>
      </c>
      <c r="B23" s="50">
        <v>283</v>
      </c>
      <c r="C23" s="50">
        <v>1448</v>
      </c>
      <c r="D23" s="7">
        <f t="shared" si="1"/>
        <v>1731</v>
      </c>
    </row>
    <row r="24" spans="1:4" ht="13.5">
      <c r="A24" s="8" t="s">
        <v>6</v>
      </c>
      <c r="B24" s="9">
        <f>SUM(B17:B23)</f>
        <v>1257</v>
      </c>
      <c r="C24" s="9">
        <f>SUM(C17:C23)</f>
        <v>5778</v>
      </c>
      <c r="D24" s="9">
        <f t="shared" si="1"/>
        <v>7035</v>
      </c>
    </row>
    <row r="26" spans="1:2" ht="13.5">
      <c r="A26" s="26" t="s">
        <v>41</v>
      </c>
      <c r="B26" s="111" t="s">
        <v>190</v>
      </c>
    </row>
    <row r="27" spans="1:4" ht="13.5">
      <c r="A27" s="121" t="s">
        <v>0</v>
      </c>
      <c r="B27" s="121" t="s">
        <v>52</v>
      </c>
      <c r="C27" s="121"/>
      <c r="D27" s="121"/>
    </row>
    <row r="28" spans="1:4" ht="13.5">
      <c r="A28" s="121"/>
      <c r="B28" s="27" t="s">
        <v>53</v>
      </c>
      <c r="C28" s="27" t="s">
        <v>54</v>
      </c>
      <c r="D28" s="27" t="s">
        <v>6</v>
      </c>
    </row>
    <row r="29" spans="1:4" ht="13.5">
      <c r="A29" s="34" t="s">
        <v>7</v>
      </c>
      <c r="B29" s="57">
        <f aca="true" t="shared" si="2" ref="B29:C35">SUM(B4,B17)</f>
        <v>2127</v>
      </c>
      <c r="C29" s="57">
        <f t="shared" si="2"/>
        <v>9734</v>
      </c>
      <c r="D29" s="28">
        <f aca="true" t="shared" si="3" ref="D29:D36">SUM(B29,C29,)</f>
        <v>11861</v>
      </c>
    </row>
    <row r="30" spans="1:4" ht="13.5">
      <c r="A30" s="35" t="s">
        <v>8</v>
      </c>
      <c r="B30" s="58">
        <f t="shared" si="2"/>
        <v>966</v>
      </c>
      <c r="C30" s="58">
        <f t="shared" si="2"/>
        <v>4171</v>
      </c>
      <c r="D30" s="29">
        <f t="shared" si="3"/>
        <v>5137</v>
      </c>
    </row>
    <row r="31" spans="1:4" ht="13.5">
      <c r="A31" s="35" t="s">
        <v>9</v>
      </c>
      <c r="B31" s="58">
        <f t="shared" si="2"/>
        <v>39</v>
      </c>
      <c r="C31" s="58">
        <f t="shared" si="2"/>
        <v>140</v>
      </c>
      <c r="D31" s="29">
        <f t="shared" si="3"/>
        <v>179</v>
      </c>
    </row>
    <row r="32" spans="1:4" ht="13.5">
      <c r="A32" s="35" t="s">
        <v>10</v>
      </c>
      <c r="B32" s="58">
        <f t="shared" si="2"/>
        <v>208</v>
      </c>
      <c r="C32" s="58">
        <f t="shared" si="2"/>
        <v>1810</v>
      </c>
      <c r="D32" s="29">
        <f t="shared" si="3"/>
        <v>2018</v>
      </c>
    </row>
    <row r="33" spans="1:4" ht="13.5">
      <c r="A33" s="35" t="s">
        <v>11</v>
      </c>
      <c r="B33" s="58">
        <f t="shared" si="2"/>
        <v>219</v>
      </c>
      <c r="C33" s="58">
        <f t="shared" si="2"/>
        <v>1139</v>
      </c>
      <c r="D33" s="29">
        <f t="shared" si="3"/>
        <v>1358</v>
      </c>
    </row>
    <row r="34" spans="1:4" ht="13.5">
      <c r="A34" s="35" t="s">
        <v>12</v>
      </c>
      <c r="B34" s="58">
        <f t="shared" si="2"/>
        <v>272</v>
      </c>
      <c r="C34" s="58">
        <f t="shared" si="2"/>
        <v>960</v>
      </c>
      <c r="D34" s="29">
        <f t="shared" si="3"/>
        <v>1232</v>
      </c>
    </row>
    <row r="35" spans="1:4" ht="13.5">
      <c r="A35" s="36" t="s">
        <v>13</v>
      </c>
      <c r="B35" s="59">
        <f t="shared" si="2"/>
        <v>653</v>
      </c>
      <c r="C35" s="59">
        <f t="shared" si="2"/>
        <v>3062</v>
      </c>
      <c r="D35" s="30">
        <f t="shared" si="3"/>
        <v>3715</v>
      </c>
    </row>
    <row r="36" spans="1:4" ht="13.5">
      <c r="A36" s="31" t="s">
        <v>6</v>
      </c>
      <c r="B36" s="32">
        <f>SUM(B29:B35)</f>
        <v>4484</v>
      </c>
      <c r="C36" s="32">
        <f>SUM(C29:C35)</f>
        <v>21016</v>
      </c>
      <c r="D36" s="32">
        <f t="shared" si="3"/>
        <v>25500</v>
      </c>
    </row>
  </sheetData>
  <mergeCells count="6">
    <mergeCell ref="A27:A28"/>
    <mergeCell ref="B27:D27"/>
    <mergeCell ref="A2:A3"/>
    <mergeCell ref="B2:D2"/>
    <mergeCell ref="A15:A16"/>
    <mergeCell ref="B15:D15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73" customWidth="1"/>
    <col min="2" max="7" width="11.00390625" style="73" customWidth="1"/>
    <col min="8" max="16384" width="9.00390625" style="73" customWidth="1"/>
  </cols>
  <sheetData>
    <row r="1" spans="1:3" ht="13.5" customHeight="1">
      <c r="A1" s="26" t="s">
        <v>39</v>
      </c>
      <c r="C1" s="73" t="s">
        <v>192</v>
      </c>
    </row>
    <row r="2" spans="1:7" ht="13.5" customHeight="1">
      <c r="A2" s="121" t="s">
        <v>0</v>
      </c>
      <c r="B2" s="121" t="s">
        <v>97</v>
      </c>
      <c r="C2" s="121"/>
      <c r="D2" s="121"/>
      <c r="E2" s="121"/>
      <c r="F2" s="121"/>
      <c r="G2" s="121"/>
    </row>
    <row r="3" spans="1:7" ht="13.5" customHeight="1">
      <c r="A3" s="121"/>
      <c r="B3" s="27" t="s">
        <v>59</v>
      </c>
      <c r="C3" s="27" t="s">
        <v>60</v>
      </c>
      <c r="D3" s="27" t="s">
        <v>61</v>
      </c>
      <c r="E3" s="27" t="s">
        <v>62</v>
      </c>
      <c r="F3" s="27" t="s">
        <v>63</v>
      </c>
      <c r="G3" s="27" t="s">
        <v>19</v>
      </c>
    </row>
    <row r="4" spans="1:7" ht="13.5" customHeight="1">
      <c r="A4" s="34" t="s">
        <v>7</v>
      </c>
      <c r="B4" s="80">
        <v>125</v>
      </c>
      <c r="C4" s="80">
        <v>353</v>
      </c>
      <c r="D4" s="80">
        <v>1057</v>
      </c>
      <c r="E4" s="80">
        <v>62</v>
      </c>
      <c r="F4" s="80">
        <v>51</v>
      </c>
      <c r="G4" s="76">
        <f aca="true" t="shared" si="0" ref="G4:G10">SUM(B4:F4)</f>
        <v>1648</v>
      </c>
    </row>
    <row r="5" spans="1:7" ht="13.5" customHeight="1">
      <c r="A5" s="35" t="s">
        <v>8</v>
      </c>
      <c r="B5" s="81">
        <v>95</v>
      </c>
      <c r="C5" s="81">
        <v>166</v>
      </c>
      <c r="D5" s="81">
        <v>283</v>
      </c>
      <c r="E5" s="81">
        <v>8</v>
      </c>
      <c r="F5" s="81">
        <v>27</v>
      </c>
      <c r="G5" s="77">
        <f t="shared" si="0"/>
        <v>579</v>
      </c>
    </row>
    <row r="6" spans="1:7" ht="13.5" customHeight="1">
      <c r="A6" s="35" t="s">
        <v>9</v>
      </c>
      <c r="B6" s="81">
        <v>2</v>
      </c>
      <c r="C6" s="81">
        <v>8</v>
      </c>
      <c r="D6" s="81">
        <v>11</v>
      </c>
      <c r="E6" s="81">
        <v>3</v>
      </c>
      <c r="F6" s="81">
        <v>0</v>
      </c>
      <c r="G6" s="77">
        <f t="shared" si="0"/>
        <v>24</v>
      </c>
    </row>
    <row r="7" spans="1:7" ht="13.5" customHeight="1">
      <c r="A7" s="35" t="s">
        <v>10</v>
      </c>
      <c r="B7" s="81">
        <v>8</v>
      </c>
      <c r="C7" s="81">
        <v>25</v>
      </c>
      <c r="D7" s="81">
        <v>142</v>
      </c>
      <c r="E7" s="81">
        <v>22</v>
      </c>
      <c r="F7" s="81">
        <v>9</v>
      </c>
      <c r="G7" s="77">
        <f t="shared" si="0"/>
        <v>206</v>
      </c>
    </row>
    <row r="8" spans="1:7" ht="13.5" customHeight="1">
      <c r="A8" s="35" t="s">
        <v>11</v>
      </c>
      <c r="B8" s="81">
        <v>17</v>
      </c>
      <c r="C8" s="81">
        <v>36</v>
      </c>
      <c r="D8" s="81">
        <v>136</v>
      </c>
      <c r="E8" s="81">
        <v>7</v>
      </c>
      <c r="F8" s="81">
        <v>1</v>
      </c>
      <c r="G8" s="77">
        <f t="shared" si="0"/>
        <v>197</v>
      </c>
    </row>
    <row r="9" spans="1:7" ht="13.5" customHeight="1">
      <c r="A9" s="35" t="s">
        <v>12</v>
      </c>
      <c r="B9" s="81">
        <v>25</v>
      </c>
      <c r="C9" s="81">
        <v>49</v>
      </c>
      <c r="D9" s="81">
        <v>105</v>
      </c>
      <c r="E9" s="81">
        <v>19</v>
      </c>
      <c r="F9" s="81">
        <v>5</v>
      </c>
      <c r="G9" s="77">
        <f t="shared" si="0"/>
        <v>203</v>
      </c>
    </row>
    <row r="10" spans="1:7" ht="13.5" customHeight="1">
      <c r="A10" s="36" t="s">
        <v>13</v>
      </c>
      <c r="B10" s="82">
        <v>12</v>
      </c>
      <c r="C10" s="82">
        <v>38</v>
      </c>
      <c r="D10" s="82">
        <v>285</v>
      </c>
      <c r="E10" s="82">
        <v>25</v>
      </c>
      <c r="F10" s="82">
        <v>10</v>
      </c>
      <c r="G10" s="78">
        <f t="shared" si="0"/>
        <v>370</v>
      </c>
    </row>
    <row r="11" spans="1:7" ht="13.5" customHeight="1">
      <c r="A11" s="42" t="s">
        <v>6</v>
      </c>
      <c r="B11" s="79">
        <f aca="true" t="shared" si="1" ref="B11:G11">SUM(B4:B10)</f>
        <v>284</v>
      </c>
      <c r="C11" s="79">
        <f t="shared" si="1"/>
        <v>675</v>
      </c>
      <c r="D11" s="79">
        <f t="shared" si="1"/>
        <v>2019</v>
      </c>
      <c r="E11" s="79">
        <f t="shared" si="1"/>
        <v>146</v>
      </c>
      <c r="F11" s="79">
        <f t="shared" si="1"/>
        <v>103</v>
      </c>
      <c r="G11" s="79">
        <f t="shared" si="1"/>
        <v>3227</v>
      </c>
    </row>
    <row r="13" ht="13.5" customHeight="1">
      <c r="A13" s="26" t="s">
        <v>40</v>
      </c>
    </row>
    <row r="14" ht="13.5" customHeight="1">
      <c r="A14" s="26" t="s">
        <v>191</v>
      </c>
    </row>
    <row r="15" spans="1:7" ht="13.5" customHeight="1">
      <c r="A15" s="122" t="s">
        <v>16</v>
      </c>
      <c r="B15" s="112" t="s">
        <v>97</v>
      </c>
      <c r="C15" s="112"/>
      <c r="D15" s="112"/>
      <c r="E15" s="112"/>
      <c r="F15" s="112"/>
      <c r="G15" s="112"/>
    </row>
    <row r="16" spans="1:7" ht="13.5" customHeight="1">
      <c r="A16" s="122"/>
      <c r="B16" s="1" t="s">
        <v>59</v>
      </c>
      <c r="C16" s="1" t="s">
        <v>60</v>
      </c>
      <c r="D16" s="1" t="s">
        <v>61</v>
      </c>
      <c r="E16" s="1" t="s">
        <v>62</v>
      </c>
      <c r="F16" s="1" t="s">
        <v>63</v>
      </c>
      <c r="G16" s="1" t="s">
        <v>19</v>
      </c>
    </row>
    <row r="17" spans="1:7" ht="13.5" customHeight="1">
      <c r="A17" s="51" t="s">
        <v>7</v>
      </c>
      <c r="B17" s="52">
        <v>51</v>
      </c>
      <c r="C17" s="52">
        <v>130</v>
      </c>
      <c r="D17" s="52">
        <v>263</v>
      </c>
      <c r="E17" s="93">
        <v>17</v>
      </c>
      <c r="F17" s="52">
        <v>18</v>
      </c>
      <c r="G17" s="93">
        <f>SUM(B17:F17)</f>
        <v>479</v>
      </c>
    </row>
    <row r="18" spans="1:7" ht="13.5" customHeight="1">
      <c r="A18" s="53" t="s">
        <v>8</v>
      </c>
      <c r="B18" s="54">
        <v>78</v>
      </c>
      <c r="C18" s="54">
        <v>126</v>
      </c>
      <c r="D18" s="54">
        <v>149</v>
      </c>
      <c r="E18" s="94">
        <v>15</v>
      </c>
      <c r="F18" s="54">
        <v>19</v>
      </c>
      <c r="G18" s="94">
        <f aca="true" t="shared" si="2" ref="G18:G23">SUM(B18:F18)</f>
        <v>387</v>
      </c>
    </row>
    <row r="19" spans="1:7" ht="13.5" customHeight="1">
      <c r="A19" s="53" t="s">
        <v>9</v>
      </c>
      <c r="B19" s="54">
        <v>1</v>
      </c>
      <c r="C19" s="54">
        <v>4</v>
      </c>
      <c r="D19" s="54">
        <v>9</v>
      </c>
      <c r="E19" s="94">
        <v>1</v>
      </c>
      <c r="F19" s="54">
        <v>0</v>
      </c>
      <c r="G19" s="94">
        <f t="shared" si="2"/>
        <v>15</v>
      </c>
    </row>
    <row r="20" spans="1:7" ht="13.5" customHeight="1">
      <c r="A20" s="53" t="s">
        <v>18</v>
      </c>
      <c r="B20" s="54">
        <v>0</v>
      </c>
      <c r="C20" s="54">
        <v>0</v>
      </c>
      <c r="D20" s="54">
        <v>0</v>
      </c>
      <c r="E20" s="94">
        <v>2</v>
      </c>
      <c r="F20" s="54">
        <v>0</v>
      </c>
      <c r="G20" s="94">
        <f t="shared" si="2"/>
        <v>2</v>
      </c>
    </row>
    <row r="21" spans="1:7" ht="13.5" customHeight="1">
      <c r="A21" s="53" t="s">
        <v>11</v>
      </c>
      <c r="B21" s="54">
        <v>3</v>
      </c>
      <c r="C21" s="54">
        <v>14</v>
      </c>
      <c r="D21" s="54">
        <v>5</v>
      </c>
      <c r="E21" s="94">
        <v>0</v>
      </c>
      <c r="F21" s="54">
        <v>0</v>
      </c>
      <c r="G21" s="94">
        <f t="shared" si="2"/>
        <v>22</v>
      </c>
    </row>
    <row r="22" spans="1:7" ht="13.5" customHeight="1">
      <c r="A22" s="53" t="s">
        <v>12</v>
      </c>
      <c r="B22" s="54">
        <v>14</v>
      </c>
      <c r="C22" s="54">
        <v>27</v>
      </c>
      <c r="D22" s="54">
        <v>23</v>
      </c>
      <c r="E22" s="94">
        <v>5</v>
      </c>
      <c r="F22" s="54">
        <v>0</v>
      </c>
      <c r="G22" s="94">
        <f t="shared" si="2"/>
        <v>69</v>
      </c>
    </row>
    <row r="23" spans="1:7" ht="13.5" customHeight="1">
      <c r="A23" s="55" t="s">
        <v>13</v>
      </c>
      <c r="B23" s="56">
        <v>11</v>
      </c>
      <c r="C23" s="56">
        <v>42</v>
      </c>
      <c r="D23" s="56">
        <v>195</v>
      </c>
      <c r="E23" s="95">
        <v>27</v>
      </c>
      <c r="F23" s="56">
        <v>8</v>
      </c>
      <c r="G23" s="95">
        <f t="shared" si="2"/>
        <v>283</v>
      </c>
    </row>
    <row r="24" spans="1:7" ht="13.5" customHeight="1">
      <c r="A24" s="96" t="s">
        <v>19</v>
      </c>
      <c r="B24" s="97">
        <f aca="true" t="shared" si="3" ref="B24:G24">SUM(B17:B23)</f>
        <v>158</v>
      </c>
      <c r="C24" s="97">
        <f t="shared" si="3"/>
        <v>343</v>
      </c>
      <c r="D24" s="97">
        <f t="shared" si="3"/>
        <v>644</v>
      </c>
      <c r="E24" s="97">
        <f t="shared" si="3"/>
        <v>67</v>
      </c>
      <c r="F24" s="97">
        <f t="shared" si="3"/>
        <v>45</v>
      </c>
      <c r="G24" s="97">
        <f t="shared" si="3"/>
        <v>1257</v>
      </c>
    </row>
    <row r="26" spans="1:2" ht="13.5" customHeight="1">
      <c r="A26" s="26" t="s">
        <v>41</v>
      </c>
      <c r="B26" s="73" t="s">
        <v>191</v>
      </c>
    </row>
    <row r="27" spans="1:7" ht="13.5" customHeight="1">
      <c r="A27" s="122" t="s">
        <v>16</v>
      </c>
      <c r="B27" s="112" t="s">
        <v>97</v>
      </c>
      <c r="C27" s="112"/>
      <c r="D27" s="112"/>
      <c r="E27" s="112"/>
      <c r="F27" s="112"/>
      <c r="G27" s="112"/>
    </row>
    <row r="28" spans="1:7" ht="13.5" customHeight="1">
      <c r="A28" s="122"/>
      <c r="B28" s="1" t="s">
        <v>59</v>
      </c>
      <c r="C28" s="1" t="s">
        <v>60</v>
      </c>
      <c r="D28" s="1" t="s">
        <v>61</v>
      </c>
      <c r="E28" s="1" t="s">
        <v>62</v>
      </c>
      <c r="F28" s="1" t="s">
        <v>63</v>
      </c>
      <c r="G28" s="1" t="s">
        <v>19</v>
      </c>
    </row>
    <row r="29" spans="1:7" ht="13.5" customHeight="1">
      <c r="A29" s="51" t="s">
        <v>7</v>
      </c>
      <c r="B29" s="52">
        <f aca="true" t="shared" si="4" ref="B29:F35">SUM(B4,B17)</f>
        <v>176</v>
      </c>
      <c r="C29" s="52">
        <f t="shared" si="4"/>
        <v>483</v>
      </c>
      <c r="D29" s="52">
        <f t="shared" si="4"/>
        <v>1320</v>
      </c>
      <c r="E29" s="52">
        <f t="shared" si="4"/>
        <v>79</v>
      </c>
      <c r="F29" s="52">
        <f t="shared" si="4"/>
        <v>69</v>
      </c>
      <c r="G29" s="93">
        <f>SUM(B29:F29)</f>
        <v>2127</v>
      </c>
    </row>
    <row r="30" spans="1:7" ht="13.5" customHeight="1">
      <c r="A30" s="53" t="s">
        <v>8</v>
      </c>
      <c r="B30" s="54">
        <f t="shared" si="4"/>
        <v>173</v>
      </c>
      <c r="C30" s="54">
        <f t="shared" si="4"/>
        <v>292</v>
      </c>
      <c r="D30" s="54">
        <f t="shared" si="4"/>
        <v>432</v>
      </c>
      <c r="E30" s="54">
        <f t="shared" si="4"/>
        <v>23</v>
      </c>
      <c r="F30" s="54">
        <f t="shared" si="4"/>
        <v>46</v>
      </c>
      <c r="G30" s="94">
        <f aca="true" t="shared" si="5" ref="G30:G35">SUM(B30:F30)</f>
        <v>966</v>
      </c>
    </row>
    <row r="31" spans="1:7" ht="13.5" customHeight="1">
      <c r="A31" s="53" t="s">
        <v>9</v>
      </c>
      <c r="B31" s="54">
        <f t="shared" si="4"/>
        <v>3</v>
      </c>
      <c r="C31" s="54">
        <f t="shared" si="4"/>
        <v>12</v>
      </c>
      <c r="D31" s="54">
        <f t="shared" si="4"/>
        <v>20</v>
      </c>
      <c r="E31" s="54">
        <f t="shared" si="4"/>
        <v>4</v>
      </c>
      <c r="F31" s="54">
        <f t="shared" si="4"/>
        <v>0</v>
      </c>
      <c r="G31" s="94">
        <f t="shared" si="5"/>
        <v>39</v>
      </c>
    </row>
    <row r="32" spans="1:7" ht="13.5" customHeight="1">
      <c r="A32" s="53" t="s">
        <v>18</v>
      </c>
      <c r="B32" s="54">
        <f t="shared" si="4"/>
        <v>8</v>
      </c>
      <c r="C32" s="54">
        <f t="shared" si="4"/>
        <v>25</v>
      </c>
      <c r="D32" s="54">
        <f t="shared" si="4"/>
        <v>142</v>
      </c>
      <c r="E32" s="54">
        <f t="shared" si="4"/>
        <v>24</v>
      </c>
      <c r="F32" s="54">
        <f t="shared" si="4"/>
        <v>9</v>
      </c>
      <c r="G32" s="94">
        <f t="shared" si="5"/>
        <v>208</v>
      </c>
    </row>
    <row r="33" spans="1:7" ht="13.5" customHeight="1">
      <c r="A33" s="53" t="s">
        <v>11</v>
      </c>
      <c r="B33" s="54">
        <f t="shared" si="4"/>
        <v>20</v>
      </c>
      <c r="C33" s="54">
        <f t="shared" si="4"/>
        <v>50</v>
      </c>
      <c r="D33" s="54">
        <f t="shared" si="4"/>
        <v>141</v>
      </c>
      <c r="E33" s="54">
        <f t="shared" si="4"/>
        <v>7</v>
      </c>
      <c r="F33" s="54">
        <f t="shared" si="4"/>
        <v>1</v>
      </c>
      <c r="G33" s="94">
        <f t="shared" si="5"/>
        <v>219</v>
      </c>
    </row>
    <row r="34" spans="1:7" ht="13.5" customHeight="1">
      <c r="A34" s="53" t="s">
        <v>12</v>
      </c>
      <c r="B34" s="54">
        <f t="shared" si="4"/>
        <v>39</v>
      </c>
      <c r="C34" s="54">
        <f t="shared" si="4"/>
        <v>76</v>
      </c>
      <c r="D34" s="54">
        <f t="shared" si="4"/>
        <v>128</v>
      </c>
      <c r="E34" s="54">
        <f t="shared" si="4"/>
        <v>24</v>
      </c>
      <c r="F34" s="54">
        <f t="shared" si="4"/>
        <v>5</v>
      </c>
      <c r="G34" s="94">
        <f t="shared" si="5"/>
        <v>272</v>
      </c>
    </row>
    <row r="35" spans="1:7" ht="13.5" customHeight="1">
      <c r="A35" s="55" t="s">
        <v>13</v>
      </c>
      <c r="B35" s="56">
        <f t="shared" si="4"/>
        <v>23</v>
      </c>
      <c r="C35" s="56">
        <f t="shared" si="4"/>
        <v>80</v>
      </c>
      <c r="D35" s="56">
        <f t="shared" si="4"/>
        <v>480</v>
      </c>
      <c r="E35" s="56">
        <f t="shared" si="4"/>
        <v>52</v>
      </c>
      <c r="F35" s="56">
        <f t="shared" si="4"/>
        <v>18</v>
      </c>
      <c r="G35" s="95">
        <f t="shared" si="5"/>
        <v>653</v>
      </c>
    </row>
    <row r="36" spans="1:7" ht="13.5" customHeight="1">
      <c r="A36" s="96" t="s">
        <v>19</v>
      </c>
      <c r="B36" s="97">
        <f aca="true" t="shared" si="6" ref="B36:G36">SUM(B29:B35)</f>
        <v>442</v>
      </c>
      <c r="C36" s="97">
        <f t="shared" si="6"/>
        <v>1018</v>
      </c>
      <c r="D36" s="97">
        <f t="shared" si="6"/>
        <v>2663</v>
      </c>
      <c r="E36" s="97">
        <f t="shared" si="6"/>
        <v>213</v>
      </c>
      <c r="F36" s="97">
        <f t="shared" si="6"/>
        <v>148</v>
      </c>
      <c r="G36" s="97">
        <f t="shared" si="6"/>
        <v>4484</v>
      </c>
    </row>
  </sheetData>
  <mergeCells count="6">
    <mergeCell ref="A27:A28"/>
    <mergeCell ref="B27:G27"/>
    <mergeCell ref="A2:A3"/>
    <mergeCell ref="B2:G2"/>
    <mergeCell ref="A15:A16"/>
    <mergeCell ref="B15:G15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9"/>
  <sheetViews>
    <sheetView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9" width="8.125" style="0" customWidth="1"/>
    <col min="10" max="10" width="7.75390625" style="0" customWidth="1"/>
  </cols>
  <sheetData>
    <row r="1" spans="1:3" ht="13.5">
      <c r="A1" s="26" t="s">
        <v>39</v>
      </c>
      <c r="C1" s="17" t="s">
        <v>191</v>
      </c>
    </row>
    <row r="2" spans="1:10" ht="13.5">
      <c r="A2" s="112" t="s">
        <v>0</v>
      </c>
      <c r="B2" s="112" t="s">
        <v>31</v>
      </c>
      <c r="C2" s="112"/>
      <c r="D2" s="112"/>
      <c r="E2" s="112"/>
      <c r="F2" s="112"/>
      <c r="G2" s="112"/>
      <c r="H2" s="112"/>
      <c r="I2" s="112"/>
      <c r="J2" s="112"/>
    </row>
    <row r="3" spans="1:10" ht="26.25" customHeight="1">
      <c r="A3" s="112"/>
      <c r="B3" s="71" t="s">
        <v>32</v>
      </c>
      <c r="C3" s="71" t="s">
        <v>33</v>
      </c>
      <c r="D3" s="71" t="s">
        <v>34</v>
      </c>
      <c r="E3" s="71" t="s">
        <v>35</v>
      </c>
      <c r="F3" s="71" t="s">
        <v>36</v>
      </c>
      <c r="G3" s="71" t="s">
        <v>37</v>
      </c>
      <c r="H3" s="72" t="s">
        <v>187</v>
      </c>
      <c r="I3" s="72" t="s">
        <v>38</v>
      </c>
      <c r="J3" s="72" t="s">
        <v>6</v>
      </c>
    </row>
    <row r="4" spans="1:10" ht="13.5">
      <c r="A4" s="14" t="s">
        <v>7</v>
      </c>
      <c r="B4" s="48">
        <v>24</v>
      </c>
      <c r="C4" s="48">
        <v>78</v>
      </c>
      <c r="D4" s="48">
        <v>213</v>
      </c>
      <c r="E4" s="48">
        <v>362</v>
      </c>
      <c r="F4" s="48">
        <v>606</v>
      </c>
      <c r="G4" s="48">
        <v>223</v>
      </c>
      <c r="H4" s="48">
        <v>114</v>
      </c>
      <c r="I4" s="48">
        <v>28</v>
      </c>
      <c r="J4" s="4">
        <f aca="true" t="shared" si="0" ref="J4:J11">SUM(B4,C4,D4,E4,F4,G4,H4,I4)</f>
        <v>1648</v>
      </c>
    </row>
    <row r="5" spans="1:10" ht="13.5">
      <c r="A5" s="12" t="s">
        <v>8</v>
      </c>
      <c r="B5" s="49">
        <v>48</v>
      </c>
      <c r="C5" s="49">
        <v>115</v>
      </c>
      <c r="D5" s="49">
        <v>142</v>
      </c>
      <c r="E5" s="49">
        <v>114</v>
      </c>
      <c r="F5" s="49">
        <v>69</v>
      </c>
      <c r="G5" s="49">
        <v>21</v>
      </c>
      <c r="H5" s="49">
        <v>54</v>
      </c>
      <c r="I5" s="49">
        <v>16</v>
      </c>
      <c r="J5" s="6">
        <f t="shared" si="0"/>
        <v>579</v>
      </c>
    </row>
    <row r="6" spans="1:10" ht="13.5">
      <c r="A6" s="12" t="s">
        <v>9</v>
      </c>
      <c r="B6" s="49">
        <v>1</v>
      </c>
      <c r="C6" s="49">
        <v>1</v>
      </c>
      <c r="D6" s="49">
        <v>2</v>
      </c>
      <c r="E6" s="49">
        <v>8</v>
      </c>
      <c r="F6" s="49">
        <v>4</v>
      </c>
      <c r="G6" s="49">
        <v>5</v>
      </c>
      <c r="H6" s="49">
        <v>3</v>
      </c>
      <c r="I6" s="49">
        <v>0</v>
      </c>
      <c r="J6" s="6">
        <f t="shared" si="0"/>
        <v>24</v>
      </c>
    </row>
    <row r="7" spans="1:10" ht="13.5">
      <c r="A7" s="12" t="s">
        <v>10</v>
      </c>
      <c r="B7" s="49">
        <v>8</v>
      </c>
      <c r="C7" s="49">
        <v>13</v>
      </c>
      <c r="D7" s="49">
        <v>35</v>
      </c>
      <c r="E7" s="49">
        <v>45</v>
      </c>
      <c r="F7" s="49">
        <v>53</v>
      </c>
      <c r="G7" s="49">
        <v>25</v>
      </c>
      <c r="H7" s="49">
        <v>20</v>
      </c>
      <c r="I7" s="49">
        <v>7</v>
      </c>
      <c r="J7" s="6">
        <f t="shared" si="0"/>
        <v>206</v>
      </c>
    </row>
    <row r="8" spans="1:10" ht="13.5">
      <c r="A8" s="12" t="s">
        <v>11</v>
      </c>
      <c r="B8" s="49">
        <v>3</v>
      </c>
      <c r="C8" s="49">
        <v>4</v>
      </c>
      <c r="D8" s="49">
        <v>17</v>
      </c>
      <c r="E8" s="49">
        <v>40</v>
      </c>
      <c r="F8" s="49">
        <v>94</v>
      </c>
      <c r="G8" s="49">
        <v>25</v>
      </c>
      <c r="H8" s="49">
        <v>12</v>
      </c>
      <c r="I8" s="49">
        <v>2</v>
      </c>
      <c r="J8" s="6">
        <f t="shared" si="0"/>
        <v>197</v>
      </c>
    </row>
    <row r="9" spans="1:10" ht="13.5">
      <c r="A9" s="12" t="s">
        <v>12</v>
      </c>
      <c r="B9" s="49">
        <v>9</v>
      </c>
      <c r="C9" s="49">
        <v>13</v>
      </c>
      <c r="D9" s="49">
        <v>26</v>
      </c>
      <c r="E9" s="49">
        <v>45</v>
      </c>
      <c r="F9" s="49">
        <v>72</v>
      </c>
      <c r="G9" s="49">
        <v>24</v>
      </c>
      <c r="H9" s="49">
        <v>9</v>
      </c>
      <c r="I9" s="49">
        <v>5</v>
      </c>
      <c r="J9" s="6">
        <f t="shared" si="0"/>
        <v>203</v>
      </c>
    </row>
    <row r="10" spans="1:10" ht="13.5">
      <c r="A10" s="12" t="s">
        <v>13</v>
      </c>
      <c r="B10" s="49">
        <v>2</v>
      </c>
      <c r="C10" s="49">
        <v>30</v>
      </c>
      <c r="D10" s="49">
        <v>49</v>
      </c>
      <c r="E10" s="49">
        <v>81</v>
      </c>
      <c r="F10" s="49">
        <v>92</v>
      </c>
      <c r="G10" s="49">
        <v>79</v>
      </c>
      <c r="H10" s="49">
        <v>33</v>
      </c>
      <c r="I10" s="49">
        <v>4</v>
      </c>
      <c r="J10" s="6">
        <f t="shared" si="0"/>
        <v>370</v>
      </c>
    </row>
    <row r="11" spans="1:10" ht="13.5">
      <c r="A11" s="8" t="s">
        <v>6</v>
      </c>
      <c r="B11" s="9">
        <f aca="true" t="shared" si="1" ref="B11:I11">SUM(B4:B10)</f>
        <v>95</v>
      </c>
      <c r="C11" s="9">
        <f t="shared" si="1"/>
        <v>254</v>
      </c>
      <c r="D11" s="9">
        <f t="shared" si="1"/>
        <v>484</v>
      </c>
      <c r="E11" s="9">
        <f t="shared" si="1"/>
        <v>695</v>
      </c>
      <c r="F11" s="9">
        <f t="shared" si="1"/>
        <v>990</v>
      </c>
      <c r="G11" s="9">
        <f t="shared" si="1"/>
        <v>402</v>
      </c>
      <c r="H11" s="9">
        <f t="shared" si="1"/>
        <v>245</v>
      </c>
      <c r="I11" s="9">
        <f t="shared" si="1"/>
        <v>62</v>
      </c>
      <c r="J11" s="9">
        <f t="shared" si="0"/>
        <v>3227</v>
      </c>
    </row>
    <row r="13" spans="1:13" ht="13.5">
      <c r="A13" s="26" t="s">
        <v>40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3.5">
      <c r="A14" s="26" t="s">
        <v>191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3.5">
      <c r="A15" s="122" t="s">
        <v>55</v>
      </c>
      <c r="B15" s="112" t="s">
        <v>56</v>
      </c>
      <c r="C15" s="112"/>
      <c r="D15" s="112"/>
      <c r="E15" s="112"/>
      <c r="F15" s="112"/>
      <c r="G15" s="112"/>
      <c r="H15" s="112"/>
      <c r="I15" s="112"/>
      <c r="J15" s="17"/>
      <c r="K15" s="17"/>
      <c r="L15" s="17"/>
      <c r="M15" s="17"/>
    </row>
    <row r="16" spans="1:13" ht="26.25" customHeight="1">
      <c r="A16" s="122"/>
      <c r="B16" s="71" t="s">
        <v>32</v>
      </c>
      <c r="C16" s="71" t="s">
        <v>33</v>
      </c>
      <c r="D16" s="71" t="s">
        <v>34</v>
      </c>
      <c r="E16" s="71" t="s">
        <v>35</v>
      </c>
      <c r="F16" s="71" t="s">
        <v>36</v>
      </c>
      <c r="G16" s="71" t="s">
        <v>37</v>
      </c>
      <c r="H16" s="72" t="s">
        <v>38</v>
      </c>
      <c r="I16" s="72" t="s">
        <v>57</v>
      </c>
      <c r="J16" s="17"/>
      <c r="K16" s="17"/>
      <c r="L16" s="17"/>
      <c r="M16" s="17"/>
    </row>
    <row r="17" spans="1:13" ht="13.5">
      <c r="A17" s="51" t="s">
        <v>7</v>
      </c>
      <c r="B17" s="52">
        <v>14</v>
      </c>
      <c r="C17" s="52">
        <v>24</v>
      </c>
      <c r="D17" s="52">
        <v>53</v>
      </c>
      <c r="E17" s="52">
        <v>116</v>
      </c>
      <c r="F17" s="52">
        <v>166</v>
      </c>
      <c r="G17" s="52">
        <v>64</v>
      </c>
      <c r="H17" s="52">
        <v>42</v>
      </c>
      <c r="I17" s="52">
        <f>SUM(B17:H17)</f>
        <v>479</v>
      </c>
      <c r="J17" s="17"/>
      <c r="K17" s="17"/>
      <c r="L17" s="17"/>
      <c r="M17" s="17"/>
    </row>
    <row r="18" spans="1:13" ht="13.5">
      <c r="A18" s="53" t="s">
        <v>8</v>
      </c>
      <c r="B18" s="54">
        <v>27</v>
      </c>
      <c r="C18" s="54">
        <v>87</v>
      </c>
      <c r="D18" s="54">
        <v>108</v>
      </c>
      <c r="E18" s="54">
        <v>78</v>
      </c>
      <c r="F18" s="54">
        <v>50</v>
      </c>
      <c r="G18" s="54">
        <v>14</v>
      </c>
      <c r="H18" s="54">
        <v>23</v>
      </c>
      <c r="I18" s="54">
        <f aca="true" t="shared" si="2" ref="I18:I23">SUM(B18:H18)</f>
        <v>387</v>
      </c>
      <c r="J18" s="17"/>
      <c r="K18" s="17"/>
      <c r="L18" s="17"/>
      <c r="M18" s="17"/>
    </row>
    <row r="19" spans="1:13" ht="13.5">
      <c r="A19" s="53" t="s">
        <v>9</v>
      </c>
      <c r="B19" s="54">
        <v>0</v>
      </c>
      <c r="C19" s="54">
        <v>3</v>
      </c>
      <c r="D19" s="54">
        <v>1</v>
      </c>
      <c r="E19" s="54">
        <v>4</v>
      </c>
      <c r="F19" s="54">
        <v>3</v>
      </c>
      <c r="G19" s="54">
        <v>2</v>
      </c>
      <c r="H19" s="54">
        <v>2</v>
      </c>
      <c r="I19" s="54">
        <f t="shared" si="2"/>
        <v>15</v>
      </c>
      <c r="J19" s="17"/>
      <c r="K19" s="17"/>
      <c r="L19" s="17"/>
      <c r="M19" s="17"/>
    </row>
    <row r="20" spans="1:13" ht="13.5">
      <c r="A20" s="53" t="s">
        <v>18</v>
      </c>
      <c r="B20" s="54">
        <v>0</v>
      </c>
      <c r="C20" s="54">
        <v>0</v>
      </c>
      <c r="D20" s="54">
        <v>0</v>
      </c>
      <c r="E20" s="54">
        <v>1</v>
      </c>
      <c r="F20" s="54">
        <v>1</v>
      </c>
      <c r="G20" s="54">
        <v>0</v>
      </c>
      <c r="H20" s="54">
        <v>0</v>
      </c>
      <c r="I20" s="54">
        <f t="shared" si="2"/>
        <v>2</v>
      </c>
      <c r="J20" s="17"/>
      <c r="K20" s="17"/>
      <c r="L20" s="17"/>
      <c r="M20" s="17"/>
    </row>
    <row r="21" spans="1:13" ht="13.5">
      <c r="A21" s="53" t="s">
        <v>11</v>
      </c>
      <c r="B21" s="54">
        <v>1</v>
      </c>
      <c r="C21" s="54">
        <v>2</v>
      </c>
      <c r="D21" s="54">
        <v>2</v>
      </c>
      <c r="E21" s="54">
        <v>6</v>
      </c>
      <c r="F21" s="54">
        <v>7</v>
      </c>
      <c r="G21" s="54">
        <v>3</v>
      </c>
      <c r="H21" s="54">
        <v>1</v>
      </c>
      <c r="I21" s="54">
        <f t="shared" si="2"/>
        <v>22</v>
      </c>
      <c r="J21" s="17"/>
      <c r="K21" s="17"/>
      <c r="L21" s="17"/>
      <c r="M21" s="17"/>
    </row>
    <row r="22" spans="1:13" ht="13.5">
      <c r="A22" s="53" t="s">
        <v>12</v>
      </c>
      <c r="B22" s="54">
        <v>5</v>
      </c>
      <c r="C22" s="54">
        <v>5</v>
      </c>
      <c r="D22" s="54">
        <v>11</v>
      </c>
      <c r="E22" s="54">
        <v>10</v>
      </c>
      <c r="F22" s="54">
        <v>19</v>
      </c>
      <c r="G22" s="54">
        <v>11</v>
      </c>
      <c r="H22" s="54">
        <v>8</v>
      </c>
      <c r="I22" s="54">
        <f t="shared" si="2"/>
        <v>69</v>
      </c>
      <c r="J22" s="17"/>
      <c r="K22" s="17"/>
      <c r="L22" s="17"/>
      <c r="M22" s="17"/>
    </row>
    <row r="23" spans="1:13" ht="13.5">
      <c r="A23" s="55" t="s">
        <v>13</v>
      </c>
      <c r="B23" s="56">
        <v>6</v>
      </c>
      <c r="C23" s="56">
        <v>31</v>
      </c>
      <c r="D23" s="56">
        <v>37</v>
      </c>
      <c r="E23" s="56">
        <v>44</v>
      </c>
      <c r="F23" s="56">
        <v>63</v>
      </c>
      <c r="G23" s="56">
        <v>80</v>
      </c>
      <c r="H23" s="56">
        <v>22</v>
      </c>
      <c r="I23" s="56">
        <f t="shared" si="2"/>
        <v>283</v>
      </c>
      <c r="J23" s="17"/>
      <c r="K23" s="17"/>
      <c r="L23" s="17"/>
      <c r="M23" s="17"/>
    </row>
    <row r="24" spans="1:13" ht="13.5">
      <c r="A24" s="69" t="s">
        <v>58</v>
      </c>
      <c r="B24" s="70">
        <f>SUM(B17:B23)</f>
        <v>53</v>
      </c>
      <c r="C24" s="70">
        <f aca="true" t="shared" si="3" ref="C24:I24">SUM(C17:C23)</f>
        <v>152</v>
      </c>
      <c r="D24" s="70">
        <f t="shared" si="3"/>
        <v>212</v>
      </c>
      <c r="E24" s="70">
        <f t="shared" si="3"/>
        <v>259</v>
      </c>
      <c r="F24" s="70">
        <f t="shared" si="3"/>
        <v>309</v>
      </c>
      <c r="G24" s="70">
        <f t="shared" si="3"/>
        <v>174</v>
      </c>
      <c r="H24" s="70">
        <f t="shared" si="3"/>
        <v>98</v>
      </c>
      <c r="I24" s="70">
        <f t="shared" si="3"/>
        <v>1257</v>
      </c>
      <c r="J24" s="17"/>
      <c r="K24" s="17"/>
      <c r="L24" s="17"/>
      <c r="M24" s="17"/>
    </row>
    <row r="25" spans="1:13" ht="13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3.5">
      <c r="A26" s="26" t="s">
        <v>41</v>
      </c>
      <c r="B26" s="17" t="s">
        <v>191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3.5">
      <c r="A27" s="122" t="s">
        <v>16</v>
      </c>
      <c r="B27" s="112" t="s">
        <v>31</v>
      </c>
      <c r="C27" s="112"/>
      <c r="D27" s="112"/>
      <c r="E27" s="112"/>
      <c r="F27" s="112"/>
      <c r="G27" s="112"/>
      <c r="H27" s="112"/>
      <c r="I27" s="112"/>
      <c r="J27" s="17"/>
      <c r="K27" s="17"/>
      <c r="L27" s="17"/>
      <c r="M27" s="17"/>
    </row>
    <row r="28" spans="1:13" ht="26.25" customHeight="1">
      <c r="A28" s="123"/>
      <c r="B28" s="24" t="s">
        <v>32</v>
      </c>
      <c r="C28" s="24" t="s">
        <v>33</v>
      </c>
      <c r="D28" s="24" t="s">
        <v>34</v>
      </c>
      <c r="E28" s="24" t="s">
        <v>35</v>
      </c>
      <c r="F28" s="24" t="s">
        <v>36</v>
      </c>
      <c r="G28" s="24" t="s">
        <v>37</v>
      </c>
      <c r="H28" s="25" t="s">
        <v>38</v>
      </c>
      <c r="I28" s="25" t="s">
        <v>6</v>
      </c>
      <c r="J28" s="17"/>
      <c r="K28" s="17"/>
      <c r="L28" s="17"/>
      <c r="M28" s="17"/>
    </row>
    <row r="29" spans="1:13" ht="13.5">
      <c r="A29" s="51" t="s">
        <v>7</v>
      </c>
      <c r="B29" s="52">
        <f aca="true" t="shared" si="4" ref="B29:G35">SUM(B4,B17)</f>
        <v>38</v>
      </c>
      <c r="C29" s="52">
        <f t="shared" si="4"/>
        <v>102</v>
      </c>
      <c r="D29" s="52">
        <f t="shared" si="4"/>
        <v>266</v>
      </c>
      <c r="E29" s="52">
        <f t="shared" si="4"/>
        <v>478</v>
      </c>
      <c r="F29" s="52">
        <f t="shared" si="4"/>
        <v>772</v>
      </c>
      <c r="G29" s="52">
        <f t="shared" si="4"/>
        <v>287</v>
      </c>
      <c r="H29" s="52">
        <f aca="true" t="shared" si="5" ref="H29:H35">SUM(H4:I4,H17)</f>
        <v>184</v>
      </c>
      <c r="I29" s="52">
        <f aca="true" t="shared" si="6" ref="I29:I35">SUM(B29:H29)</f>
        <v>2127</v>
      </c>
      <c r="J29" s="17"/>
      <c r="K29" s="17"/>
      <c r="L29" s="17"/>
      <c r="M29" s="17"/>
    </row>
    <row r="30" spans="1:13" ht="13.5">
      <c r="A30" s="53" t="s">
        <v>8</v>
      </c>
      <c r="B30" s="54">
        <f t="shared" si="4"/>
        <v>75</v>
      </c>
      <c r="C30" s="54">
        <f t="shared" si="4"/>
        <v>202</v>
      </c>
      <c r="D30" s="54">
        <f t="shared" si="4"/>
        <v>250</v>
      </c>
      <c r="E30" s="54">
        <f t="shared" si="4"/>
        <v>192</v>
      </c>
      <c r="F30" s="54">
        <f t="shared" si="4"/>
        <v>119</v>
      </c>
      <c r="G30" s="54">
        <f t="shared" si="4"/>
        <v>35</v>
      </c>
      <c r="H30" s="54">
        <f t="shared" si="5"/>
        <v>93</v>
      </c>
      <c r="I30" s="54">
        <f t="shared" si="6"/>
        <v>966</v>
      </c>
      <c r="J30" s="17"/>
      <c r="K30" s="17"/>
      <c r="L30" s="17"/>
      <c r="M30" s="17"/>
    </row>
    <row r="31" spans="1:13" ht="13.5">
      <c r="A31" s="53" t="s">
        <v>9</v>
      </c>
      <c r="B31" s="54">
        <f t="shared" si="4"/>
        <v>1</v>
      </c>
      <c r="C31" s="54">
        <f t="shared" si="4"/>
        <v>4</v>
      </c>
      <c r="D31" s="54">
        <f t="shared" si="4"/>
        <v>3</v>
      </c>
      <c r="E31" s="54">
        <f t="shared" si="4"/>
        <v>12</v>
      </c>
      <c r="F31" s="54">
        <f t="shared" si="4"/>
        <v>7</v>
      </c>
      <c r="G31" s="54">
        <f t="shared" si="4"/>
        <v>7</v>
      </c>
      <c r="H31" s="54">
        <f t="shared" si="5"/>
        <v>5</v>
      </c>
      <c r="I31" s="54">
        <f t="shared" si="6"/>
        <v>39</v>
      </c>
      <c r="J31" s="17"/>
      <c r="K31" s="17"/>
      <c r="L31" s="17"/>
      <c r="M31" s="17"/>
    </row>
    <row r="32" spans="1:13" ht="13.5">
      <c r="A32" s="53" t="s">
        <v>18</v>
      </c>
      <c r="B32" s="54">
        <f t="shared" si="4"/>
        <v>8</v>
      </c>
      <c r="C32" s="54">
        <f t="shared" si="4"/>
        <v>13</v>
      </c>
      <c r="D32" s="54">
        <f t="shared" si="4"/>
        <v>35</v>
      </c>
      <c r="E32" s="54">
        <f t="shared" si="4"/>
        <v>46</v>
      </c>
      <c r="F32" s="54">
        <f t="shared" si="4"/>
        <v>54</v>
      </c>
      <c r="G32" s="54">
        <f t="shared" si="4"/>
        <v>25</v>
      </c>
      <c r="H32" s="54">
        <f t="shared" si="5"/>
        <v>27</v>
      </c>
      <c r="I32" s="54">
        <f t="shared" si="6"/>
        <v>208</v>
      </c>
      <c r="J32" s="17"/>
      <c r="K32" s="17"/>
      <c r="L32" s="17"/>
      <c r="M32" s="17"/>
    </row>
    <row r="33" spans="1:13" ht="13.5">
      <c r="A33" s="53" t="s">
        <v>11</v>
      </c>
      <c r="B33" s="54">
        <f t="shared" si="4"/>
        <v>4</v>
      </c>
      <c r="C33" s="54">
        <f t="shared" si="4"/>
        <v>6</v>
      </c>
      <c r="D33" s="54">
        <f t="shared" si="4"/>
        <v>19</v>
      </c>
      <c r="E33" s="54">
        <f t="shared" si="4"/>
        <v>46</v>
      </c>
      <c r="F33" s="54">
        <f t="shared" si="4"/>
        <v>101</v>
      </c>
      <c r="G33" s="54">
        <f t="shared" si="4"/>
        <v>28</v>
      </c>
      <c r="H33" s="54">
        <f t="shared" si="5"/>
        <v>15</v>
      </c>
      <c r="I33" s="54">
        <f t="shared" si="6"/>
        <v>219</v>
      </c>
      <c r="J33" s="17"/>
      <c r="K33" s="17"/>
      <c r="L33" s="17"/>
      <c r="M33" s="17"/>
    </row>
    <row r="34" spans="1:13" ht="13.5">
      <c r="A34" s="53" t="s">
        <v>12</v>
      </c>
      <c r="B34" s="54">
        <f t="shared" si="4"/>
        <v>14</v>
      </c>
      <c r="C34" s="54">
        <f t="shared" si="4"/>
        <v>18</v>
      </c>
      <c r="D34" s="54">
        <f t="shared" si="4"/>
        <v>37</v>
      </c>
      <c r="E34" s="54">
        <f t="shared" si="4"/>
        <v>55</v>
      </c>
      <c r="F34" s="54">
        <f t="shared" si="4"/>
        <v>91</v>
      </c>
      <c r="G34" s="54">
        <f t="shared" si="4"/>
        <v>35</v>
      </c>
      <c r="H34" s="54">
        <f t="shared" si="5"/>
        <v>22</v>
      </c>
      <c r="I34" s="54">
        <f t="shared" si="6"/>
        <v>272</v>
      </c>
      <c r="J34" s="17"/>
      <c r="K34" s="17"/>
      <c r="L34" s="17"/>
      <c r="M34" s="17"/>
    </row>
    <row r="35" spans="1:13" ht="13.5">
      <c r="A35" s="53" t="s">
        <v>13</v>
      </c>
      <c r="B35" s="54">
        <f t="shared" si="4"/>
        <v>8</v>
      </c>
      <c r="C35" s="54">
        <f t="shared" si="4"/>
        <v>61</v>
      </c>
      <c r="D35" s="54">
        <f t="shared" si="4"/>
        <v>86</v>
      </c>
      <c r="E35" s="54">
        <f t="shared" si="4"/>
        <v>125</v>
      </c>
      <c r="F35" s="54">
        <f t="shared" si="4"/>
        <v>155</v>
      </c>
      <c r="G35" s="54">
        <f t="shared" si="4"/>
        <v>159</v>
      </c>
      <c r="H35" s="54">
        <f t="shared" si="5"/>
        <v>59</v>
      </c>
      <c r="I35" s="54">
        <f t="shared" si="6"/>
        <v>653</v>
      </c>
      <c r="J35" s="17"/>
      <c r="K35" s="17"/>
      <c r="L35" s="17"/>
      <c r="M35" s="17"/>
    </row>
    <row r="36" spans="1:13" ht="13.5">
      <c r="A36" s="69" t="s">
        <v>19</v>
      </c>
      <c r="B36" s="70">
        <f aca="true" t="shared" si="7" ref="B36:I36">SUM(B29:B35)</f>
        <v>148</v>
      </c>
      <c r="C36" s="70">
        <f t="shared" si="7"/>
        <v>406</v>
      </c>
      <c r="D36" s="70">
        <f t="shared" si="7"/>
        <v>696</v>
      </c>
      <c r="E36" s="70">
        <f t="shared" si="7"/>
        <v>954</v>
      </c>
      <c r="F36" s="70">
        <f t="shared" si="7"/>
        <v>1299</v>
      </c>
      <c r="G36" s="70">
        <f t="shared" si="7"/>
        <v>576</v>
      </c>
      <c r="H36" s="70">
        <f t="shared" si="7"/>
        <v>405</v>
      </c>
      <c r="I36" s="70">
        <f t="shared" si="7"/>
        <v>4484</v>
      </c>
      <c r="J36" s="17"/>
      <c r="K36" s="17"/>
      <c r="L36" s="17"/>
      <c r="M36" s="17"/>
    </row>
    <row r="37" spans="1:13" ht="13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3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3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3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3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3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3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3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3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3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3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3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3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3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3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3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3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3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3.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3.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3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3.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3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3.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3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3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3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3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13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13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3.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3.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ht="13.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3.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ht="13.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3" ht="13.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ht="13.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3" ht="13.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13" ht="13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ht="13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1:13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</row>
    <row r="136" spans="1:13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3.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13.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ht="13.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13" ht="13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ht="13.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ht="13.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1:13" ht="13.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1:13" ht="13.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ht="13.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ht="13.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3" ht="13.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ht="13.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13.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ht="13.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ht="13.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ht="13.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ht="13.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ht="13.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13.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ht="13.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ht="13.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13.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ht="13.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3" ht="13.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13" ht="13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ht="13.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13.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ht="13.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3.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3.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3.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ht="13.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13.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ht="13.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ht="13.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ht="13.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ht="13.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3.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3" ht="13.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ht="13.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ht="13.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ht="13.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ht="13.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ht="13.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ht="13.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ht="13.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ht="13.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ht="13.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ht="13.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ht="13.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ht="13.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ht="13.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ht="13.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ht="13.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ht="13.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ht="13.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ht="13.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ht="13.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ht="13.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ht="13.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ht="13.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ht="13.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ht="13.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ht="13.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</row>
    <row r="202" spans="1:13" ht="13.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1:13" ht="13.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1:13" ht="13.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1:13" ht="13.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ht="13.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1:13" ht="13.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1:13" ht="13.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1:13" ht="13.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1:13" ht="13.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1:13" ht="13.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13" ht="13.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3" ht="13.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ht="13.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3.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1:13" ht="13.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1:13" ht="13.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ht="13.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ht="13.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13.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1:13" ht="13.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1:13" ht="13.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1:13" ht="13.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ht="13.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1:13" ht="13.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1:13" ht="13.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1:13" ht="13.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13.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13.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1:13" ht="13.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ht="13.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1:13" ht="13.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3.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3.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1:13" ht="13.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1:13" ht="13.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1:13" ht="13.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1:13" ht="13.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1:13" ht="13.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3.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1:13" ht="13.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1:13" ht="13.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ht="13.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13.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ht="13.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ht="13.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ht="13.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1:13" ht="13.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ht="13.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ht="13.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ht="13.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ht="13.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13.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1:13" ht="13.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1:13" ht="13.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</row>
    <row r="256" spans="1:13" ht="13.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13.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ht="13.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ht="13.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ht="13.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1:13" ht="13.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ht="13.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ht="13.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1:13" ht="13.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1:13" ht="13.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1:13" ht="13.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13.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1:13" ht="13.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1:13" ht="13.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1:13" ht="13.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ht="13.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ht="13.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ht="13.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ht="13.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ht="13.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ht="13.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1:13" ht="13.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1:13" ht="13.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1:13" ht="13.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1:13" ht="13.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1:13" ht="13.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1:13" ht="13.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1:13" ht="13.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1:13" ht="13.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1:13" ht="13.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1:13" ht="13.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1:13" ht="13.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1:13" ht="13.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1:13" ht="13.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1:13" ht="13.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1:13" ht="13.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ht="13.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1:13" ht="13.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1:13" ht="13.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1:13" ht="13.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</row>
    <row r="296" spans="1:13" ht="13.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1:13" ht="13.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1:13" ht="13.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1:13" ht="13.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1:13" ht="13.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</row>
    <row r="301" spans="1:13" ht="13.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1:13" ht="13.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3" ht="13.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1:13" ht="13.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</row>
    <row r="305" spans="1:13" ht="13.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1:13" ht="13.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1:13" ht="13.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</row>
    <row r="308" spans="1:13" ht="13.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1:13" ht="13.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</row>
    <row r="310" spans="1:13" ht="13.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</row>
    <row r="311" spans="1:13" ht="13.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</row>
    <row r="312" spans="1:13" ht="13.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</row>
    <row r="313" spans="1:13" ht="13.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</row>
    <row r="314" spans="1:13" ht="13.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</row>
    <row r="315" spans="1:13" ht="13.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</row>
    <row r="316" spans="1:13" ht="13.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</row>
    <row r="317" spans="1:13" ht="13.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1:13" ht="13.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1:13" ht="13.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1:13" ht="13.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1:13" ht="13.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1:13" ht="13.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1:13" ht="13.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ht="13.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1:13" ht="13.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1:13" ht="13.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1:13" ht="13.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1:13" ht="13.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</row>
    <row r="329" spans="1:13" ht="13.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1:13" ht="13.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ht="13.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ht="13.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13.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1:13" ht="13.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1:13" ht="13.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1:13" ht="13.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</row>
    <row r="337" spans="1:13" ht="13.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</row>
    <row r="338" spans="1:13" ht="13.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</row>
    <row r="339" spans="1:13" ht="13.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</row>
    <row r="340" spans="1:13" ht="13.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</row>
    <row r="341" spans="1:13" ht="13.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</row>
    <row r="342" spans="1:13" ht="13.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</row>
    <row r="343" spans="1:13" ht="13.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</row>
    <row r="344" spans="1:13" ht="13.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</row>
    <row r="345" spans="1:13" ht="13.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</row>
    <row r="346" spans="1:13" ht="13.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</row>
    <row r="347" spans="1:13" ht="13.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</row>
    <row r="348" spans="1:13" ht="13.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1:13" ht="13.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1:13" ht="13.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1:13" ht="13.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1:13" ht="13.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1:13" ht="13.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1:13" ht="13.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1:13" ht="13.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1:13" ht="13.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1:13" ht="13.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 ht="13.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1:13" ht="13.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1:13" ht="13.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ht="13.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1:13" ht="13.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3" ht="13.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ht="13.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1:13" ht="13.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1:13" ht="13.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1:13" ht="13.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1:13" ht="13.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3.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3.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3.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3.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3.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3.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3.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3.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3.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3.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3.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3.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3.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3.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3.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3.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13.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13.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13.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13.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13.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13.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13.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13.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13.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13.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13.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13.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3.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13.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13.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3.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13.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3.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3.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3.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</row>
    <row r="405" spans="1:13" ht="13.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</row>
    <row r="406" spans="1:13" ht="13.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</row>
    <row r="407" spans="1:13" ht="13.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</row>
    <row r="408" spans="1:13" ht="13.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</row>
    <row r="409" spans="1:13" ht="13.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</row>
    <row r="410" spans="1:13" ht="13.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</row>
    <row r="411" spans="1:13" ht="13.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1:13" ht="13.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1:13" ht="13.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1:13" ht="13.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1:13" ht="13.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1:13" ht="13.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1:13" ht="13.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ht="13.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1:13" ht="13.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1:13" ht="13.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1:13" ht="13.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1:13" ht="13.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3" ht="13.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ht="13.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1:13" ht="13.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1:13" ht="13.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1:13" ht="13.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1:13" ht="13.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1:13" ht="13.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ht="13.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1:13" ht="13.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1:13" ht="13.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1:13" ht="13.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1:13" ht="13.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1:13" ht="13.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ht="13.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ht="13.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ht="13.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ht="13.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ht="13.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13.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1:13" ht="13.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1:13" ht="13.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1:13" ht="13.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1:13" ht="13.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1:13" ht="13.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1:13" ht="13.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1:13" ht="13.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1:13" ht="13.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</row>
  </sheetData>
  <mergeCells count="6">
    <mergeCell ref="A2:A3"/>
    <mergeCell ref="A27:A28"/>
    <mergeCell ref="B27:I27"/>
    <mergeCell ref="A15:A16"/>
    <mergeCell ref="B15:I15"/>
    <mergeCell ref="B2:J2"/>
  </mergeCells>
  <printOptions/>
  <pageMargins left="0.75" right="0.75" top="1" bottom="1" header="0.512" footer="0.51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dcterms:created xsi:type="dcterms:W3CDTF">2000-08-23T01:04:48Z</dcterms:created>
  <dcterms:modified xsi:type="dcterms:W3CDTF">2001-04-04T04:50:47Z</dcterms:modified>
  <cp:category/>
  <cp:version/>
  <cp:contentType/>
  <cp:contentStatus/>
</cp:coreProperties>
</file>