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480" windowHeight="10125" tabRatio="936" activeTab="0"/>
  </bookViews>
  <sheets>
    <sheet name="建物状態×敷地規模" sheetId="1" r:id="rId1"/>
    <sheet name="建物状態×ｱﾝｹｰﾄの回答の有無" sheetId="2" r:id="rId2"/>
    <sheet name="建物状態×町家認識" sheetId="3" r:id="rId3"/>
    <sheet name="建物状態×建築時期" sheetId="4" r:id="rId4"/>
    <sheet name="建物状態×利用状況" sheetId="5" r:id="rId5"/>
    <sheet name="建物状態×町家志向" sheetId="6" r:id="rId6"/>
    <sheet name="建物状態×修繕経歴" sheetId="7" r:id="rId7"/>
    <sheet name="建物状態×家族構成" sheetId="8" r:id="rId8"/>
    <sheet name="建物状態×職業" sheetId="9" r:id="rId9"/>
    <sheet name="建物状態×業種" sheetId="10" r:id="rId10"/>
  </sheets>
  <definedNames/>
  <calcPr fullCalcOnLoad="1"/>
</workbook>
</file>

<file path=xl/sharedStrings.xml><?xml version="1.0" encoding="utf-8"?>
<sst xmlns="http://schemas.openxmlformats.org/spreadsheetml/2006/main" count="381" uniqueCount="111">
  <si>
    <t>建物状態</t>
  </si>
  <si>
    <t>①伝統的町家</t>
  </si>
  <si>
    <t>②町家風建築</t>
  </si>
  <si>
    <t>③木造建築</t>
  </si>
  <si>
    <t>④その他</t>
  </si>
  <si>
    <t>⑤未記入</t>
  </si>
  <si>
    <t>⑥その他</t>
  </si>
  <si>
    <t>①町家様式がよい</t>
  </si>
  <si>
    <t>③最近修繕</t>
  </si>
  <si>
    <t>④親子</t>
  </si>
  <si>
    <t>⑤３世代</t>
  </si>
  <si>
    <t>⑧その他</t>
  </si>
  <si>
    <t>⑨未記入</t>
  </si>
  <si>
    <t>不明</t>
  </si>
  <si>
    <t>い．そのまま今後も使えそう</t>
  </si>
  <si>
    <t>ろ．今後修理が必要</t>
  </si>
  <si>
    <t>は．今すぐ修理が必要</t>
  </si>
  <si>
    <t>未記入</t>
  </si>
  <si>
    <t>合計</t>
  </si>
  <si>
    <t>敷地規模</t>
  </si>
  <si>
    <t>①15坪未満
（小規模）</t>
  </si>
  <si>
    <t>②15～25坪
（中小規模）</t>
  </si>
  <si>
    <t>③25～45坪
（中規模）</t>
  </si>
  <si>
    <t>④45～70坪
（中大規模）</t>
  </si>
  <si>
    <t>⑤70坪～
（大規模）</t>
  </si>
  <si>
    <t>町家認識</t>
  </si>
  <si>
    <t>町家志向</t>
  </si>
  <si>
    <t>②どちらか
というと
町家様式
がよい</t>
  </si>
  <si>
    <t>③近代的な
ビルがよい</t>
  </si>
  <si>
    <t>④どちらでも
よい</t>
  </si>
  <si>
    <t>家族構成</t>
  </si>
  <si>
    <t>①高齢
単身</t>
  </si>
  <si>
    <t>②高齢
夫婦</t>
  </si>
  <si>
    <t>③高齢
親子</t>
  </si>
  <si>
    <t>⑥65歳
未満
単身</t>
  </si>
  <si>
    <t>⑦65歳
未満
夫婦</t>
  </si>
  <si>
    <t>利用状況</t>
  </si>
  <si>
    <t>④したことが
ない</t>
  </si>
  <si>
    <t>修繕経歴</t>
  </si>
  <si>
    <t>①自営
業者</t>
  </si>
  <si>
    <t>職業</t>
  </si>
  <si>
    <t>業種</t>
  </si>
  <si>
    <t>建築時期</t>
  </si>
  <si>
    <t>①江戸
時代</t>
  </si>
  <si>
    <t>②明治
前期</t>
  </si>
  <si>
    <t>③明治
後期</t>
  </si>
  <si>
    <t>④大正
時代</t>
  </si>
  <si>
    <t>⑤昭和
終戦前</t>
  </si>
  <si>
    <t>⑥戦後
以降</t>
  </si>
  <si>
    <t>①
食料品
製造業</t>
  </si>
  <si>
    <t>②
伝統的
製造卸業</t>
  </si>
  <si>
    <t>⑥
その他
ｻｰﾋﾞｽ業</t>
  </si>
  <si>
    <t>③
小売業</t>
  </si>
  <si>
    <t>④
飲食店</t>
  </si>
  <si>
    <t>⑦
建設業</t>
  </si>
  <si>
    <t>⑤
専門
ｻｰﾋﾞｽ業</t>
  </si>
  <si>
    <t>⑧
その他</t>
  </si>
  <si>
    <t>⑨
未記入</t>
  </si>
  <si>
    <t>⑦未記入</t>
  </si>
  <si>
    <t>②会社員</t>
  </si>
  <si>
    <t>③無職</t>
  </si>
  <si>
    <t>④その他</t>
  </si>
  <si>
    <t>⑤未記入</t>
  </si>
  <si>
    <t>①頻繁に
修繕</t>
  </si>
  <si>
    <t>②かつて
修繕</t>
  </si>
  <si>
    <t>①住宅
専用</t>
  </si>
  <si>
    <t>②住宅･
事業
両用</t>
  </si>
  <si>
    <t>③事業
専用</t>
  </si>
  <si>
    <t>④一部
賃貸
(住宅用)</t>
  </si>
  <si>
    <t>⑤一部
賃貸
(事業用)</t>
  </si>
  <si>
    <t>アンケートの回答の有無</t>
  </si>
  <si>
    <t>あり</t>
  </si>
  <si>
    <t>なし</t>
  </si>
  <si>
    <t>合計</t>
  </si>
  <si>
    <t>■京町家まちづくり調査</t>
  </si>
  <si>
    <t>■市民調査「木の文化都市：京都の伝統的都市居住の作法と様式に関する研究」</t>
  </si>
  <si>
    <t>あり</t>
  </si>
  <si>
    <t>なし</t>
  </si>
  <si>
    <t>■調査合計</t>
  </si>
  <si>
    <t>建物状態変換</t>
  </si>
  <si>
    <t>町家認識</t>
  </si>
  <si>
    <t>④未記入</t>
  </si>
  <si>
    <t>②どちらか
というと
町家様式
がよい</t>
  </si>
  <si>
    <t>③近代的な
ビルがよい</t>
  </si>
  <si>
    <t>④どちらでも
よい</t>
  </si>
  <si>
    <t>家族構成</t>
  </si>
  <si>
    <t>①高齢
単身</t>
  </si>
  <si>
    <t>②高齢
夫婦</t>
  </si>
  <si>
    <t>③高齢
親子</t>
  </si>
  <si>
    <t>⑥65歳
未満
単身</t>
  </si>
  <si>
    <t>⑦65歳
未満
夫婦</t>
  </si>
  <si>
    <t>①住宅
専用</t>
  </si>
  <si>
    <t>②住宅･
事業
両用</t>
  </si>
  <si>
    <t>③事業
専用</t>
  </si>
  <si>
    <t>⑤一部
賃貸
(事業用)</t>
  </si>
  <si>
    <t>⑦未記入</t>
  </si>
  <si>
    <t>①自営
業者</t>
  </si>
  <si>
    <t>②会社員</t>
  </si>
  <si>
    <t>③無職</t>
  </si>
  <si>
    <t>④その他</t>
  </si>
  <si>
    <t>⑤未記入</t>
  </si>
  <si>
    <t>⑦不明</t>
  </si>
  <si>
    <t>⑧未記入</t>
  </si>
  <si>
    <t>（母数-アンケート全京町家件数(居住者））</t>
  </si>
  <si>
    <t>（母数-悉皆全京町家件数）</t>
  </si>
  <si>
    <t>（母数-悉皆全京町家件数に対するアンケート配布数）</t>
  </si>
  <si>
    <t>（母数-悉皆全京町家数に対するアンケート配布数）</t>
  </si>
  <si>
    <t>（母数-アンケート全京町家件数）</t>
  </si>
  <si>
    <t>（母数-アンケート全京町家件数）</t>
  </si>
  <si>
    <t>（母数-アンケート全京町家件数(居住者））</t>
  </si>
  <si>
    <t>（母数-アンケート全京町家件数(事業者））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</si>
</sst>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g/&quot;標&quot;&quot;準&quot;"/>
    <numFmt numFmtId="186" formatCode="#,##0_ "/>
    <numFmt numFmtId="187" formatCode="0.0%"/>
    <numFmt numFmtId="188" formatCode="#,##0_);[Red]\(#,##0\)"/>
  </numFmts>
  <fonts count="5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86" fontId="1" fillId="0" borderId="0" xfId="0" applyNumberFormat="1" applyFont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186" fontId="1" fillId="0" borderId="5" xfId="0" applyNumberFormat="1" applyFont="1" applyBorder="1" applyAlignment="1">
      <alignment vertical="center"/>
    </xf>
    <xf numFmtId="186" fontId="1" fillId="0" borderId="6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186" fontId="1" fillId="0" borderId="1" xfId="0" applyNumberFormat="1" applyFont="1" applyBorder="1" applyAlignment="1">
      <alignment vertical="center"/>
    </xf>
    <xf numFmtId="186" fontId="1" fillId="0" borderId="2" xfId="0" applyNumberFormat="1" applyFont="1" applyBorder="1" applyAlignment="1">
      <alignment vertical="center"/>
    </xf>
    <xf numFmtId="186" fontId="1" fillId="0" borderId="3" xfId="0" applyNumberFormat="1" applyFont="1" applyBorder="1" applyAlignment="1">
      <alignment vertical="center"/>
    </xf>
    <xf numFmtId="186" fontId="1" fillId="0" borderId="4" xfId="0" applyNumberFormat="1" applyFont="1" applyBorder="1" applyAlignment="1">
      <alignment vertical="center"/>
    </xf>
    <xf numFmtId="0" fontId="1" fillId="2" borderId="4" xfId="0" applyFont="1" applyFill="1" applyBorder="1" applyAlignment="1">
      <alignment horizontal="center" vertical="center" wrapText="1" shrinkToFit="1"/>
    </xf>
    <xf numFmtId="0" fontId="1" fillId="0" borderId="7" xfId="0" applyFont="1" applyBorder="1" applyAlignment="1">
      <alignment vertical="center"/>
    </xf>
    <xf numFmtId="186" fontId="1" fillId="0" borderId="7" xfId="0" applyNumberFormat="1" applyFont="1" applyBorder="1" applyAlignment="1">
      <alignment vertical="center"/>
    </xf>
    <xf numFmtId="186" fontId="1" fillId="0" borderId="8" xfId="0" applyNumberFormat="1" applyFont="1" applyBorder="1" applyAlignment="1">
      <alignment vertical="center"/>
    </xf>
    <xf numFmtId="186" fontId="1" fillId="0" borderId="9" xfId="0" applyNumberFormat="1" applyFont="1" applyBorder="1" applyAlignment="1">
      <alignment vertical="center"/>
    </xf>
    <xf numFmtId="186" fontId="1" fillId="0" borderId="10" xfId="0" applyNumberFormat="1" applyFont="1" applyBorder="1" applyAlignment="1">
      <alignment vertical="center"/>
    </xf>
    <xf numFmtId="186" fontId="1" fillId="0" borderId="1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188" fontId="3" fillId="0" borderId="1" xfId="0" applyNumberFormat="1" applyFont="1" applyBorder="1" applyAlignment="1">
      <alignment vertical="center"/>
    </xf>
    <xf numFmtId="188" fontId="3" fillId="0" borderId="2" xfId="0" applyNumberFormat="1" applyFont="1" applyBorder="1" applyAlignment="1">
      <alignment vertical="center"/>
    </xf>
    <xf numFmtId="188" fontId="3" fillId="0" borderId="3" xfId="0" applyNumberFormat="1" applyFont="1" applyBorder="1" applyAlignment="1">
      <alignment vertical="center"/>
    </xf>
    <xf numFmtId="188" fontId="3" fillId="0" borderId="4" xfId="0" applyNumberFormat="1" applyFont="1" applyBorder="1" applyAlignment="1">
      <alignment vertical="center"/>
    </xf>
    <xf numFmtId="186" fontId="1" fillId="0" borderId="12" xfId="0" applyNumberFormat="1" applyFont="1" applyFill="1" applyBorder="1" applyAlignment="1">
      <alignment horizontal="right" vertical="center"/>
    </xf>
    <xf numFmtId="186" fontId="1" fillId="0" borderId="13" xfId="0" applyNumberFormat="1" applyFont="1" applyFill="1" applyBorder="1" applyAlignment="1">
      <alignment horizontal="right" vertical="center"/>
    </xf>
    <xf numFmtId="186" fontId="1" fillId="0" borderId="14" xfId="0" applyNumberFormat="1" applyFont="1" applyFill="1" applyBorder="1" applyAlignment="1">
      <alignment horizontal="right" vertical="center"/>
    </xf>
    <xf numFmtId="186" fontId="1" fillId="0" borderId="15" xfId="0" applyNumberFormat="1" applyFont="1" applyFill="1" applyBorder="1" applyAlignment="1">
      <alignment horizontal="right" vertical="center"/>
    </xf>
    <xf numFmtId="186" fontId="1" fillId="0" borderId="16" xfId="0" applyNumberFormat="1" applyFont="1" applyFill="1" applyBorder="1" applyAlignment="1">
      <alignment horizontal="right" vertical="center"/>
    </xf>
    <xf numFmtId="186" fontId="1" fillId="0" borderId="17" xfId="0" applyNumberFormat="1" applyFont="1" applyFill="1" applyBorder="1" applyAlignment="1">
      <alignment horizontal="right" vertical="center"/>
    </xf>
    <xf numFmtId="188" fontId="3" fillId="0" borderId="1" xfId="0" applyNumberFormat="1" applyFont="1" applyFill="1" applyBorder="1" applyAlignment="1">
      <alignment horizontal="right" vertical="center"/>
    </xf>
    <xf numFmtId="188" fontId="3" fillId="0" borderId="2" xfId="0" applyNumberFormat="1" applyFont="1" applyFill="1" applyBorder="1" applyAlignment="1">
      <alignment horizontal="right" vertical="center"/>
    </xf>
    <xf numFmtId="188" fontId="3" fillId="0" borderId="3" xfId="0" applyNumberFormat="1" applyFont="1" applyFill="1" applyBorder="1" applyAlignment="1">
      <alignment horizontal="right" vertical="center"/>
    </xf>
    <xf numFmtId="186" fontId="1" fillId="0" borderId="1" xfId="0" applyNumberFormat="1" applyFont="1" applyFill="1" applyBorder="1" applyAlignment="1">
      <alignment horizontal="right" vertical="center"/>
    </xf>
    <xf numFmtId="186" fontId="1" fillId="0" borderId="2" xfId="0" applyNumberFormat="1" applyFont="1" applyFill="1" applyBorder="1" applyAlignment="1">
      <alignment horizontal="right" vertical="center"/>
    </xf>
    <xf numFmtId="186" fontId="1" fillId="0" borderId="3" xfId="0" applyNumberFormat="1" applyFont="1" applyFill="1" applyBorder="1" applyAlignment="1">
      <alignment horizontal="right" vertical="center"/>
    </xf>
    <xf numFmtId="186" fontId="3" fillId="0" borderId="1" xfId="0" applyNumberFormat="1" applyFont="1" applyBorder="1" applyAlignment="1">
      <alignment vertical="center"/>
    </xf>
    <xf numFmtId="186" fontId="3" fillId="0" borderId="2" xfId="0" applyNumberFormat="1" applyFont="1" applyBorder="1" applyAlignment="1">
      <alignment vertical="center"/>
    </xf>
    <xf numFmtId="186" fontId="3" fillId="0" borderId="3" xfId="0" applyNumberFormat="1" applyFont="1" applyBorder="1" applyAlignment="1">
      <alignment vertical="center"/>
    </xf>
    <xf numFmtId="186" fontId="3" fillId="0" borderId="4" xfId="0" applyNumberFormat="1" applyFont="1" applyBorder="1" applyAlignment="1">
      <alignment vertical="center"/>
    </xf>
    <xf numFmtId="186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186" fontId="3" fillId="0" borderId="2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186" fontId="3" fillId="0" borderId="3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 wrapText="1"/>
    </xf>
    <xf numFmtId="186" fontId="1" fillId="0" borderId="1" xfId="0" applyNumberFormat="1" applyFont="1" applyBorder="1" applyAlignment="1">
      <alignment/>
    </xf>
    <xf numFmtId="186" fontId="1" fillId="0" borderId="2" xfId="0" applyNumberFormat="1" applyFont="1" applyBorder="1" applyAlignment="1">
      <alignment/>
    </xf>
    <xf numFmtId="186" fontId="1" fillId="0" borderId="3" xfId="0" applyNumberFormat="1" applyFont="1" applyBorder="1" applyAlignment="1">
      <alignment/>
    </xf>
    <xf numFmtId="186" fontId="1" fillId="0" borderId="4" xfId="0" applyNumberFormat="1" applyFont="1" applyBorder="1" applyAlignment="1">
      <alignment/>
    </xf>
    <xf numFmtId="188" fontId="1" fillId="0" borderId="1" xfId="0" applyNumberFormat="1" applyFont="1" applyFill="1" applyBorder="1" applyAlignment="1">
      <alignment horizontal="right" vertical="center"/>
    </xf>
    <xf numFmtId="188" fontId="1" fillId="0" borderId="2" xfId="0" applyNumberFormat="1" applyFont="1" applyFill="1" applyBorder="1" applyAlignment="1">
      <alignment horizontal="right" vertical="center"/>
    </xf>
    <xf numFmtId="188" fontId="1" fillId="0" borderId="3" xfId="0" applyNumberFormat="1" applyFont="1" applyFill="1" applyBorder="1" applyAlignment="1">
      <alignment horizontal="right" vertical="center"/>
    </xf>
    <xf numFmtId="188" fontId="1" fillId="0" borderId="1" xfId="0" applyNumberFormat="1" applyFont="1" applyBorder="1" applyAlignment="1">
      <alignment vertical="center"/>
    </xf>
    <xf numFmtId="188" fontId="1" fillId="0" borderId="2" xfId="0" applyNumberFormat="1" applyFont="1" applyBorder="1" applyAlignment="1">
      <alignment vertical="center"/>
    </xf>
    <xf numFmtId="188" fontId="1" fillId="0" borderId="3" xfId="0" applyNumberFormat="1" applyFont="1" applyBorder="1" applyAlignment="1">
      <alignment vertical="center"/>
    </xf>
    <xf numFmtId="188" fontId="4" fillId="0" borderId="1" xfId="0" applyNumberFormat="1" applyFont="1" applyFill="1" applyBorder="1" applyAlignment="1">
      <alignment horizontal="right"/>
    </xf>
    <xf numFmtId="188" fontId="4" fillId="0" borderId="2" xfId="0" applyNumberFormat="1" applyFont="1" applyFill="1" applyBorder="1" applyAlignment="1">
      <alignment horizontal="right"/>
    </xf>
    <xf numFmtId="188" fontId="4" fillId="0" borderId="3" xfId="0" applyNumberFormat="1" applyFont="1" applyFill="1" applyBorder="1" applyAlignment="1">
      <alignment horizontal="right"/>
    </xf>
    <xf numFmtId="188" fontId="1" fillId="0" borderId="4" xfId="0" applyNumberFormat="1" applyFont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1" width="19.625" style="1" customWidth="1"/>
    <col min="2" max="8" width="8.75390625" style="1" customWidth="1"/>
    <col min="9" max="14" width="6.625" style="1" customWidth="1"/>
    <col min="15" max="16384" width="9.00390625" style="1" customWidth="1"/>
  </cols>
  <sheetData>
    <row r="1" spans="1:2" ht="13.5" customHeight="1">
      <c r="A1" s="24" t="s">
        <v>74</v>
      </c>
      <c r="B1" s="1" t="s">
        <v>104</v>
      </c>
    </row>
    <row r="2" spans="1:8" ht="13.5" customHeight="1">
      <c r="A2" s="71" t="s">
        <v>0</v>
      </c>
      <c r="B2" s="71" t="s">
        <v>19</v>
      </c>
      <c r="C2" s="71"/>
      <c r="D2" s="71"/>
      <c r="E2" s="71"/>
      <c r="F2" s="71"/>
      <c r="G2" s="71"/>
      <c r="H2" s="71"/>
    </row>
    <row r="3" spans="1:8" ht="26.25" customHeight="1">
      <c r="A3" s="71"/>
      <c r="B3" s="11" t="s">
        <v>20</v>
      </c>
      <c r="C3" s="11" t="s">
        <v>21</v>
      </c>
      <c r="D3" s="11" t="s">
        <v>22</v>
      </c>
      <c r="E3" s="11" t="s">
        <v>23</v>
      </c>
      <c r="F3" s="11" t="s">
        <v>24</v>
      </c>
      <c r="G3" s="12" t="s">
        <v>13</v>
      </c>
      <c r="H3" s="12" t="s">
        <v>18</v>
      </c>
    </row>
    <row r="4" spans="1:8" ht="13.5" customHeight="1">
      <c r="A4" s="3" t="s">
        <v>14</v>
      </c>
      <c r="B4" s="37">
        <v>2454</v>
      </c>
      <c r="C4" s="34">
        <v>4273</v>
      </c>
      <c r="D4" s="37">
        <v>2910</v>
      </c>
      <c r="E4" s="34">
        <v>950</v>
      </c>
      <c r="F4" s="37">
        <v>656</v>
      </c>
      <c r="G4" s="34">
        <v>413</v>
      </c>
      <c r="H4" s="13">
        <f>SUM(B4,C4,D4,E4,F4,G4)</f>
        <v>11656</v>
      </c>
    </row>
    <row r="5" spans="1:8" ht="13.5" customHeight="1">
      <c r="A5" s="4" t="s">
        <v>15</v>
      </c>
      <c r="B5" s="38">
        <v>2034</v>
      </c>
      <c r="C5" s="35">
        <v>2485</v>
      </c>
      <c r="D5" s="38">
        <v>1414</v>
      </c>
      <c r="E5" s="35">
        <v>410</v>
      </c>
      <c r="F5" s="38">
        <v>187</v>
      </c>
      <c r="G5" s="35">
        <v>340</v>
      </c>
      <c r="H5" s="14">
        <f>SUM(B5,C5,D5,E5,F5,G5)</f>
        <v>6870</v>
      </c>
    </row>
    <row r="6" spans="1:8" ht="13.5" customHeight="1">
      <c r="A6" s="4" t="s">
        <v>16</v>
      </c>
      <c r="B6" s="38">
        <v>636</v>
      </c>
      <c r="C6" s="35">
        <v>516</v>
      </c>
      <c r="D6" s="38">
        <v>275</v>
      </c>
      <c r="E6" s="35">
        <v>58</v>
      </c>
      <c r="F6" s="38">
        <v>29</v>
      </c>
      <c r="G6" s="35">
        <v>89</v>
      </c>
      <c r="H6" s="14">
        <f>SUM(B6,C6,D6,E6,F6,G6)</f>
        <v>1603</v>
      </c>
    </row>
    <row r="7" spans="1:8" ht="13.5" customHeight="1">
      <c r="A7" s="5" t="s">
        <v>17</v>
      </c>
      <c r="B7" s="39">
        <v>107</v>
      </c>
      <c r="C7" s="36">
        <v>171</v>
      </c>
      <c r="D7" s="39">
        <v>100</v>
      </c>
      <c r="E7" s="36">
        <v>41</v>
      </c>
      <c r="F7" s="39">
        <v>6</v>
      </c>
      <c r="G7" s="36">
        <v>59</v>
      </c>
      <c r="H7" s="15">
        <f>SUM(B7,C7,D7,E7,F7,G7)</f>
        <v>484</v>
      </c>
    </row>
    <row r="8" spans="1:8" ht="13.5" customHeight="1">
      <c r="A8" s="6" t="s">
        <v>18</v>
      </c>
      <c r="B8" s="7">
        <f aca="true" t="shared" si="0" ref="B8:H8">SUM(B4:B7)</f>
        <v>5231</v>
      </c>
      <c r="C8" s="8">
        <f t="shared" si="0"/>
        <v>7445</v>
      </c>
      <c r="D8" s="7">
        <f t="shared" si="0"/>
        <v>4699</v>
      </c>
      <c r="E8" s="8">
        <f t="shared" si="0"/>
        <v>1459</v>
      </c>
      <c r="F8" s="7">
        <f t="shared" si="0"/>
        <v>878</v>
      </c>
      <c r="G8" s="8">
        <f t="shared" si="0"/>
        <v>901</v>
      </c>
      <c r="H8" s="16">
        <f t="shared" si="0"/>
        <v>20613</v>
      </c>
    </row>
  </sheetData>
  <mergeCells count="2">
    <mergeCell ref="A2:A3"/>
    <mergeCell ref="B2:H2"/>
  </mergeCells>
  <printOptions/>
  <pageMargins left="0.75" right="0.75" top="1" bottom="1" header="0.512" footer="0.51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9.625" style="1" customWidth="1"/>
    <col min="2" max="17" width="6.25390625" style="1" customWidth="1"/>
    <col min="18" max="75" width="5.125" style="1" customWidth="1"/>
    <col min="76" max="16384" width="9.00390625" style="1" customWidth="1"/>
  </cols>
  <sheetData>
    <row r="1" spans="1:2" ht="13.5" customHeight="1">
      <c r="A1" s="24" t="s">
        <v>74</v>
      </c>
      <c r="B1" s="1" t="s">
        <v>110</v>
      </c>
    </row>
    <row r="2" spans="1:11" ht="13.5" customHeight="1">
      <c r="A2" s="71" t="s">
        <v>0</v>
      </c>
      <c r="B2" s="79" t="s">
        <v>41</v>
      </c>
      <c r="C2" s="80"/>
      <c r="D2" s="80"/>
      <c r="E2" s="80"/>
      <c r="F2" s="80"/>
      <c r="G2" s="80"/>
      <c r="H2" s="80"/>
      <c r="I2" s="80"/>
      <c r="J2" s="80"/>
      <c r="K2" s="81"/>
    </row>
    <row r="3" spans="1:11" ht="54" customHeight="1">
      <c r="A3" s="71"/>
      <c r="B3" s="17" t="s">
        <v>49</v>
      </c>
      <c r="C3" s="17" t="s">
        <v>50</v>
      </c>
      <c r="D3" s="17" t="s">
        <v>52</v>
      </c>
      <c r="E3" s="17" t="s">
        <v>53</v>
      </c>
      <c r="F3" s="17" t="s">
        <v>55</v>
      </c>
      <c r="G3" s="17" t="s">
        <v>51</v>
      </c>
      <c r="H3" s="17" t="s">
        <v>54</v>
      </c>
      <c r="I3" s="17" t="s">
        <v>56</v>
      </c>
      <c r="J3" s="17" t="s">
        <v>57</v>
      </c>
      <c r="K3" s="17" t="s">
        <v>18</v>
      </c>
    </row>
    <row r="4" spans="1:11" ht="13.5" customHeight="1">
      <c r="A4" s="3" t="s">
        <v>14</v>
      </c>
      <c r="B4" s="43">
        <v>28</v>
      </c>
      <c r="C4" s="43">
        <v>170</v>
      </c>
      <c r="D4" s="43">
        <v>168</v>
      </c>
      <c r="E4" s="43">
        <v>88</v>
      </c>
      <c r="F4" s="43">
        <v>26</v>
      </c>
      <c r="G4" s="43">
        <v>57</v>
      </c>
      <c r="H4" s="43">
        <v>22</v>
      </c>
      <c r="I4" s="43">
        <v>57</v>
      </c>
      <c r="J4" s="43">
        <v>279</v>
      </c>
      <c r="K4" s="13">
        <f>SUM(B4,C4,D4,E4,F4,G4,H4,I4,J4)</f>
        <v>895</v>
      </c>
    </row>
    <row r="5" spans="1:11" ht="13.5" customHeight="1">
      <c r="A5" s="4" t="s">
        <v>15</v>
      </c>
      <c r="B5" s="44">
        <v>11</v>
      </c>
      <c r="C5" s="44">
        <v>52</v>
      </c>
      <c r="D5" s="44">
        <v>56</v>
      </c>
      <c r="E5" s="44">
        <v>25</v>
      </c>
      <c r="F5" s="44">
        <v>17</v>
      </c>
      <c r="G5" s="44">
        <v>12</v>
      </c>
      <c r="H5" s="44">
        <v>8</v>
      </c>
      <c r="I5" s="44">
        <v>25</v>
      </c>
      <c r="J5" s="44">
        <v>101</v>
      </c>
      <c r="K5" s="14">
        <f>SUM(B5,C5,D5,E5,F5,G5,H5,I5,J5)</f>
        <v>307</v>
      </c>
    </row>
    <row r="6" spans="1:11" ht="13.5" customHeight="1">
      <c r="A6" s="4" t="s">
        <v>16</v>
      </c>
      <c r="B6" s="44">
        <v>2</v>
      </c>
      <c r="C6" s="44">
        <v>9</v>
      </c>
      <c r="D6" s="44">
        <v>10</v>
      </c>
      <c r="E6" s="44">
        <v>1</v>
      </c>
      <c r="F6" s="44">
        <v>0</v>
      </c>
      <c r="G6" s="44">
        <v>3</v>
      </c>
      <c r="H6" s="44">
        <v>1</v>
      </c>
      <c r="I6" s="44">
        <v>1</v>
      </c>
      <c r="J6" s="44">
        <v>15</v>
      </c>
      <c r="K6" s="14">
        <f>SUM(B6,C6,D6,E6,F6,G6,H6,I6,J6)</f>
        <v>42</v>
      </c>
    </row>
    <row r="7" spans="1:11" ht="13.5" customHeight="1">
      <c r="A7" s="5" t="s">
        <v>17</v>
      </c>
      <c r="B7" s="45">
        <v>0</v>
      </c>
      <c r="C7" s="45">
        <v>3</v>
      </c>
      <c r="D7" s="45">
        <v>7</v>
      </c>
      <c r="E7" s="45">
        <v>3</v>
      </c>
      <c r="F7" s="45">
        <v>1</v>
      </c>
      <c r="G7" s="45">
        <v>0</v>
      </c>
      <c r="H7" s="45">
        <v>0</v>
      </c>
      <c r="I7" s="45">
        <v>1</v>
      </c>
      <c r="J7" s="45">
        <v>2</v>
      </c>
      <c r="K7" s="15">
        <f>SUM(B7,C7,D7,E7,F7,G7,H7,I7,J7)</f>
        <v>17</v>
      </c>
    </row>
    <row r="8" spans="1:11" ht="13.5" customHeight="1">
      <c r="A8" s="6" t="s">
        <v>18</v>
      </c>
      <c r="B8" s="16">
        <f>SUM(B4:B7)</f>
        <v>41</v>
      </c>
      <c r="C8" s="16">
        <f aca="true" t="shared" si="0" ref="C8:K8">SUM(C4:C7)</f>
        <v>234</v>
      </c>
      <c r="D8" s="16">
        <f t="shared" si="0"/>
        <v>241</v>
      </c>
      <c r="E8" s="16">
        <f t="shared" si="0"/>
        <v>117</v>
      </c>
      <c r="F8" s="16">
        <f t="shared" si="0"/>
        <v>44</v>
      </c>
      <c r="G8" s="16">
        <f t="shared" si="0"/>
        <v>72</v>
      </c>
      <c r="H8" s="16">
        <f t="shared" si="0"/>
        <v>31</v>
      </c>
      <c r="I8" s="16">
        <f t="shared" si="0"/>
        <v>84</v>
      </c>
      <c r="J8" s="16">
        <f t="shared" si="0"/>
        <v>397</v>
      </c>
      <c r="K8" s="16">
        <f t="shared" si="0"/>
        <v>1261</v>
      </c>
    </row>
  </sheetData>
  <mergeCells count="2">
    <mergeCell ref="B2:K2"/>
    <mergeCell ref="A2:A3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9.625" style="24" customWidth="1"/>
    <col min="2" max="4" width="10.625" style="24" customWidth="1"/>
    <col min="5" max="16384" width="9.00390625" style="24" customWidth="1"/>
  </cols>
  <sheetData>
    <row r="1" spans="1:2" ht="13.5" customHeight="1">
      <c r="A1" s="24" t="s">
        <v>74</v>
      </c>
      <c r="B1" s="24" t="s">
        <v>105</v>
      </c>
    </row>
    <row r="2" spans="1:4" ht="13.5" customHeight="1">
      <c r="A2" s="72" t="s">
        <v>0</v>
      </c>
      <c r="B2" s="72" t="s">
        <v>70</v>
      </c>
      <c r="C2" s="72"/>
      <c r="D2" s="72"/>
    </row>
    <row r="3" spans="1:4" ht="13.5" customHeight="1">
      <c r="A3" s="72"/>
      <c r="B3" s="25" t="s">
        <v>71</v>
      </c>
      <c r="C3" s="25" t="s">
        <v>72</v>
      </c>
      <c r="D3" s="25" t="s">
        <v>73</v>
      </c>
    </row>
    <row r="4" spans="1:4" ht="13.5" customHeight="1">
      <c r="A4" s="26" t="s">
        <v>14</v>
      </c>
      <c r="B4" s="40">
        <v>2165</v>
      </c>
      <c r="C4" s="40">
        <v>8799</v>
      </c>
      <c r="D4" s="30">
        <f>SUM(B4,C4)</f>
        <v>10964</v>
      </c>
    </row>
    <row r="5" spans="1:4" ht="13.5" customHeight="1">
      <c r="A5" s="27" t="s">
        <v>15</v>
      </c>
      <c r="B5" s="41">
        <v>876</v>
      </c>
      <c r="C5" s="41">
        <v>5118</v>
      </c>
      <c r="D5" s="31">
        <f>SUM(B5,C5)</f>
        <v>5994</v>
      </c>
    </row>
    <row r="6" spans="1:4" ht="13.5" customHeight="1">
      <c r="A6" s="27" t="s">
        <v>16</v>
      </c>
      <c r="B6" s="41">
        <v>132</v>
      </c>
      <c r="C6" s="41">
        <v>972</v>
      </c>
      <c r="D6" s="31">
        <f>SUM(B6,C6)</f>
        <v>1104</v>
      </c>
    </row>
    <row r="7" spans="1:4" ht="13.5" customHeight="1">
      <c r="A7" s="28" t="s">
        <v>17</v>
      </c>
      <c r="B7" s="42">
        <v>54</v>
      </c>
      <c r="C7" s="42">
        <v>349</v>
      </c>
      <c r="D7" s="32">
        <f>SUM(B7,C7)</f>
        <v>403</v>
      </c>
    </row>
    <row r="8" spans="1:4" ht="13.5" customHeight="1">
      <c r="A8" s="29" t="s">
        <v>18</v>
      </c>
      <c r="B8" s="33">
        <f>SUM(B4:B7)</f>
        <v>3227</v>
      </c>
      <c r="C8" s="33">
        <f>SUM(C4:C7)</f>
        <v>15238</v>
      </c>
      <c r="D8" s="33">
        <f>SUM(D4:D7)</f>
        <v>18465</v>
      </c>
    </row>
    <row r="10" ht="13.5" customHeight="1">
      <c r="A10" s="24" t="s">
        <v>75</v>
      </c>
    </row>
    <row r="11" ht="13.5" customHeight="1">
      <c r="A11" s="24" t="s">
        <v>105</v>
      </c>
    </row>
    <row r="12" spans="1:4" ht="13.5" customHeight="1">
      <c r="A12" s="72" t="s">
        <v>0</v>
      </c>
      <c r="B12" s="72" t="s">
        <v>70</v>
      </c>
      <c r="C12" s="72"/>
      <c r="D12" s="72"/>
    </row>
    <row r="13" spans="1:4" ht="13.5" customHeight="1">
      <c r="A13" s="72"/>
      <c r="B13" s="25" t="s">
        <v>76</v>
      </c>
      <c r="C13" s="25" t="s">
        <v>77</v>
      </c>
      <c r="D13" s="25" t="s">
        <v>73</v>
      </c>
    </row>
    <row r="14" spans="1:4" ht="13.5" customHeight="1">
      <c r="A14" s="26" t="s">
        <v>14</v>
      </c>
      <c r="B14" s="61">
        <v>730</v>
      </c>
      <c r="C14" s="61">
        <v>2938</v>
      </c>
      <c r="D14" s="30">
        <f>SUM(B14,C14)</f>
        <v>3668</v>
      </c>
    </row>
    <row r="15" spans="1:4" ht="13.5" customHeight="1">
      <c r="A15" s="27" t="s">
        <v>15</v>
      </c>
      <c r="B15" s="62">
        <v>417</v>
      </c>
      <c r="C15" s="62">
        <v>2112</v>
      </c>
      <c r="D15" s="31">
        <f>SUM(B15,C15)</f>
        <v>2529</v>
      </c>
    </row>
    <row r="16" spans="1:4" ht="13.5" customHeight="1">
      <c r="A16" s="27" t="s">
        <v>16</v>
      </c>
      <c r="B16" s="62">
        <v>80</v>
      </c>
      <c r="C16" s="62">
        <v>570</v>
      </c>
      <c r="D16" s="31">
        <f>SUM(B16,C16)</f>
        <v>650</v>
      </c>
    </row>
    <row r="17" spans="1:4" ht="13.5" customHeight="1">
      <c r="A17" s="28" t="s">
        <v>17</v>
      </c>
      <c r="B17" s="63">
        <v>30</v>
      </c>
      <c r="C17" s="63">
        <v>158</v>
      </c>
      <c r="D17" s="32">
        <f>SUM(B17,C17)</f>
        <v>188</v>
      </c>
    </row>
    <row r="18" spans="1:4" ht="13.5" customHeight="1">
      <c r="A18" s="29" t="s">
        <v>18</v>
      </c>
      <c r="B18" s="33">
        <f>SUM(B14:B17)</f>
        <v>1257</v>
      </c>
      <c r="C18" s="33">
        <f>SUM(C14:C17)</f>
        <v>5778</v>
      </c>
      <c r="D18" s="33">
        <f>SUM(D14:D17)</f>
        <v>7035</v>
      </c>
    </row>
    <row r="20" spans="1:2" ht="13.5" customHeight="1">
      <c r="A20" s="24" t="s">
        <v>78</v>
      </c>
      <c r="B20" s="24" t="s">
        <v>106</v>
      </c>
    </row>
    <row r="21" spans="1:4" ht="13.5" customHeight="1">
      <c r="A21" s="72" t="s">
        <v>0</v>
      </c>
      <c r="B21" s="72" t="s">
        <v>70</v>
      </c>
      <c r="C21" s="72"/>
      <c r="D21" s="72"/>
    </row>
    <row r="22" spans="1:4" ht="13.5" customHeight="1">
      <c r="A22" s="72"/>
      <c r="B22" s="25" t="s">
        <v>76</v>
      </c>
      <c r="C22" s="25" t="s">
        <v>77</v>
      </c>
      <c r="D22" s="25" t="s">
        <v>73</v>
      </c>
    </row>
    <row r="23" spans="1:4" ht="13.5" customHeight="1">
      <c r="A23" s="26" t="s">
        <v>14</v>
      </c>
      <c r="B23" s="61">
        <f>SUM(B4,B14)</f>
        <v>2895</v>
      </c>
      <c r="C23" s="61">
        <f>SUM(C4,C14)</f>
        <v>11737</v>
      </c>
      <c r="D23" s="30">
        <f>SUM(B23,C23)</f>
        <v>14632</v>
      </c>
    </row>
    <row r="24" spans="1:4" ht="13.5" customHeight="1">
      <c r="A24" s="27" t="s">
        <v>15</v>
      </c>
      <c r="B24" s="62">
        <f>SUM(B5,B15)</f>
        <v>1293</v>
      </c>
      <c r="C24" s="62">
        <f>SUM(C5,C15)</f>
        <v>7230</v>
      </c>
      <c r="D24" s="31">
        <f>SUM(B24,C24)</f>
        <v>8523</v>
      </c>
    </row>
    <row r="25" spans="1:4" ht="13.5" customHeight="1">
      <c r="A25" s="27" t="s">
        <v>16</v>
      </c>
      <c r="B25" s="62">
        <f>SUM(B6,B16)</f>
        <v>212</v>
      </c>
      <c r="C25" s="62">
        <f>SUM(C6,C16)</f>
        <v>1542</v>
      </c>
      <c r="D25" s="31">
        <f>SUM(B25,C25)</f>
        <v>1754</v>
      </c>
    </row>
    <row r="26" spans="1:4" ht="13.5" customHeight="1">
      <c r="A26" s="28" t="s">
        <v>17</v>
      </c>
      <c r="B26" s="63">
        <f>SUM(B7,B17)</f>
        <v>84</v>
      </c>
      <c r="C26" s="63">
        <f>SUM(C7,C17)</f>
        <v>507</v>
      </c>
      <c r="D26" s="32">
        <f>SUM(B26,C26)</f>
        <v>591</v>
      </c>
    </row>
    <row r="27" spans="1:4" ht="13.5" customHeight="1">
      <c r="A27" s="29" t="s">
        <v>18</v>
      </c>
      <c r="B27" s="33">
        <f>SUM(B23:B26)</f>
        <v>4484</v>
      </c>
      <c r="C27" s="33">
        <f>SUM(C23:C26)</f>
        <v>21016</v>
      </c>
      <c r="D27" s="33">
        <f>SUM(D23:D26)</f>
        <v>25500</v>
      </c>
    </row>
  </sheetData>
  <mergeCells count="6">
    <mergeCell ref="A21:A22"/>
    <mergeCell ref="B21:D21"/>
    <mergeCell ref="A2:A3"/>
    <mergeCell ref="B2:D2"/>
    <mergeCell ref="A12:A13"/>
    <mergeCell ref="B12:D12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9.625" style="1" customWidth="1"/>
    <col min="2" max="7" width="10.125" style="1" customWidth="1"/>
    <col min="8" max="82" width="6.625" style="1" customWidth="1"/>
    <col min="83" max="16384" width="9.00390625" style="1" customWidth="1"/>
  </cols>
  <sheetData>
    <row r="1" spans="1:2" ht="13.5" customHeight="1">
      <c r="A1" s="24" t="s">
        <v>74</v>
      </c>
      <c r="B1" s="1" t="s">
        <v>108</v>
      </c>
    </row>
    <row r="2" spans="1:7" ht="13.5" customHeight="1">
      <c r="A2" s="71" t="s">
        <v>0</v>
      </c>
      <c r="B2" s="73" t="s">
        <v>25</v>
      </c>
      <c r="C2" s="74"/>
      <c r="D2" s="74"/>
      <c r="E2" s="74"/>
      <c r="F2" s="74"/>
      <c r="G2" s="75"/>
    </row>
    <row r="3" spans="1:7" ht="13.5" customHeight="1">
      <c r="A3" s="71"/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18</v>
      </c>
    </row>
    <row r="4" spans="1:7" ht="13.5" customHeight="1">
      <c r="A4" s="3" t="s">
        <v>14</v>
      </c>
      <c r="B4" s="43">
        <v>203</v>
      </c>
      <c r="C4" s="43">
        <v>478</v>
      </c>
      <c r="D4" s="43">
        <v>1321</v>
      </c>
      <c r="E4" s="43">
        <v>93</v>
      </c>
      <c r="F4" s="43">
        <v>70</v>
      </c>
      <c r="G4" s="13">
        <f>SUM(B4,C4,D4,E4,F4)</f>
        <v>2165</v>
      </c>
    </row>
    <row r="5" spans="1:7" ht="13.5" customHeight="1">
      <c r="A5" s="4" t="s">
        <v>15</v>
      </c>
      <c r="B5" s="44">
        <v>68</v>
      </c>
      <c r="C5" s="44">
        <v>155</v>
      </c>
      <c r="D5" s="44">
        <v>588</v>
      </c>
      <c r="E5" s="44">
        <v>41</v>
      </c>
      <c r="F5" s="44">
        <v>24</v>
      </c>
      <c r="G5" s="14">
        <f>SUM(B5,C5,D5,E5,F5)</f>
        <v>876</v>
      </c>
    </row>
    <row r="6" spans="1:7" ht="13.5" customHeight="1">
      <c r="A6" s="4" t="s">
        <v>16</v>
      </c>
      <c r="B6" s="44">
        <v>9</v>
      </c>
      <c r="C6" s="44">
        <v>26</v>
      </c>
      <c r="D6" s="44">
        <v>80</v>
      </c>
      <c r="E6" s="44">
        <v>9</v>
      </c>
      <c r="F6" s="44">
        <v>8</v>
      </c>
      <c r="G6" s="14">
        <f>SUM(B6,C6,D6,E6,F6)</f>
        <v>132</v>
      </c>
    </row>
    <row r="7" spans="1:7" ht="13.5" customHeight="1">
      <c r="A7" s="5" t="s">
        <v>17</v>
      </c>
      <c r="B7" s="45">
        <v>4</v>
      </c>
      <c r="C7" s="45">
        <v>16</v>
      </c>
      <c r="D7" s="45">
        <v>30</v>
      </c>
      <c r="E7" s="45">
        <v>3</v>
      </c>
      <c r="F7" s="45">
        <v>1</v>
      </c>
      <c r="G7" s="15">
        <f>SUM(B7,C7,D7,E7,F7)</f>
        <v>54</v>
      </c>
    </row>
    <row r="8" spans="1:7" ht="13.5" customHeight="1">
      <c r="A8" s="6" t="s">
        <v>18</v>
      </c>
      <c r="B8" s="16">
        <f>SUM(B4:B7)</f>
        <v>284</v>
      </c>
      <c r="C8" s="16">
        <f>SUM(C4:C7)</f>
        <v>675</v>
      </c>
      <c r="D8" s="16">
        <f>SUM(D4:D7)</f>
        <v>2019</v>
      </c>
      <c r="E8" s="16">
        <f>SUM(E4:E7)</f>
        <v>146</v>
      </c>
      <c r="F8" s="16">
        <f>SUM(F4:F7)</f>
        <v>103</v>
      </c>
      <c r="G8" s="16">
        <f>SUM(B8,C8,D8,E8,F8)</f>
        <v>3227</v>
      </c>
    </row>
    <row r="9" ht="13.5" customHeight="1">
      <c r="C9" s="2"/>
    </row>
    <row r="10" ht="13.5" customHeight="1">
      <c r="A10" s="24" t="s">
        <v>75</v>
      </c>
    </row>
    <row r="11" ht="13.5" customHeight="1">
      <c r="A11" s="24" t="s">
        <v>107</v>
      </c>
    </row>
    <row r="12" spans="1:7" ht="13.5" customHeight="1">
      <c r="A12" s="72" t="s">
        <v>79</v>
      </c>
      <c r="B12" s="72" t="s">
        <v>80</v>
      </c>
      <c r="C12" s="72"/>
      <c r="D12" s="72"/>
      <c r="E12" s="72"/>
      <c r="F12" s="72"/>
      <c r="G12" s="72"/>
    </row>
    <row r="13" spans="1:7" ht="13.5" customHeight="1">
      <c r="A13" s="72"/>
      <c r="B13" s="25" t="s">
        <v>1</v>
      </c>
      <c r="C13" s="25" t="s">
        <v>2</v>
      </c>
      <c r="D13" s="25" t="s">
        <v>3</v>
      </c>
      <c r="E13" s="25" t="s">
        <v>4</v>
      </c>
      <c r="F13" s="25" t="s">
        <v>81</v>
      </c>
      <c r="G13" s="25" t="s">
        <v>18</v>
      </c>
    </row>
    <row r="14" spans="1:7" ht="13.5" customHeight="1">
      <c r="A14" s="26" t="s">
        <v>14</v>
      </c>
      <c r="B14" s="50">
        <v>92</v>
      </c>
      <c r="C14" s="50">
        <v>201</v>
      </c>
      <c r="D14" s="50">
        <v>368</v>
      </c>
      <c r="E14" s="46">
        <v>44</v>
      </c>
      <c r="F14" s="51">
        <v>25</v>
      </c>
      <c r="G14" s="46">
        <f>SUM(B14:F14)</f>
        <v>730</v>
      </c>
    </row>
    <row r="15" spans="1:7" ht="13.5" customHeight="1">
      <c r="A15" s="27" t="s">
        <v>15</v>
      </c>
      <c r="B15" s="52">
        <v>53</v>
      </c>
      <c r="C15" s="52">
        <v>116</v>
      </c>
      <c r="D15" s="52">
        <v>214</v>
      </c>
      <c r="E15" s="47">
        <v>21</v>
      </c>
      <c r="F15" s="53">
        <v>13</v>
      </c>
      <c r="G15" s="47">
        <f>SUM(B15:F15)</f>
        <v>417</v>
      </c>
    </row>
    <row r="16" spans="1:7" ht="13.5" customHeight="1">
      <c r="A16" s="27" t="s">
        <v>16</v>
      </c>
      <c r="B16" s="52">
        <v>9</v>
      </c>
      <c r="C16" s="52">
        <v>20</v>
      </c>
      <c r="D16" s="52">
        <v>44</v>
      </c>
      <c r="E16" s="47">
        <v>2</v>
      </c>
      <c r="F16" s="53">
        <v>5</v>
      </c>
      <c r="G16" s="47">
        <f>SUM(B16:F16)</f>
        <v>80</v>
      </c>
    </row>
    <row r="17" spans="1:7" ht="13.5" customHeight="1">
      <c r="A17" s="28" t="s">
        <v>17</v>
      </c>
      <c r="B17" s="54">
        <v>4</v>
      </c>
      <c r="C17" s="54">
        <v>6</v>
      </c>
      <c r="D17" s="54">
        <v>18</v>
      </c>
      <c r="E17" s="48">
        <v>0</v>
      </c>
      <c r="F17" s="55">
        <v>2</v>
      </c>
      <c r="G17" s="48">
        <f>SUM(B17:F17)</f>
        <v>30</v>
      </c>
    </row>
    <row r="18" spans="1:7" ht="13.5" customHeight="1">
      <c r="A18" s="29" t="s">
        <v>18</v>
      </c>
      <c r="B18" s="49">
        <f aca="true" t="shared" si="0" ref="B18:G18">SUM(B14:B17)</f>
        <v>158</v>
      </c>
      <c r="C18" s="49">
        <f t="shared" si="0"/>
        <v>343</v>
      </c>
      <c r="D18" s="49">
        <f t="shared" si="0"/>
        <v>644</v>
      </c>
      <c r="E18" s="49">
        <f t="shared" si="0"/>
        <v>67</v>
      </c>
      <c r="F18" s="49">
        <f t="shared" si="0"/>
        <v>45</v>
      </c>
      <c r="G18" s="49">
        <f t="shared" si="0"/>
        <v>1257</v>
      </c>
    </row>
    <row r="20" spans="1:2" ht="13.5" customHeight="1">
      <c r="A20" s="24" t="s">
        <v>78</v>
      </c>
      <c r="B20" s="1" t="s">
        <v>107</v>
      </c>
    </row>
    <row r="21" spans="1:7" ht="13.5" customHeight="1">
      <c r="A21" s="72" t="s">
        <v>79</v>
      </c>
      <c r="B21" s="72" t="s">
        <v>80</v>
      </c>
      <c r="C21" s="72"/>
      <c r="D21" s="72"/>
      <c r="E21" s="72"/>
      <c r="F21" s="72"/>
      <c r="G21" s="72"/>
    </row>
    <row r="22" spans="1:7" ht="13.5" customHeight="1">
      <c r="A22" s="72"/>
      <c r="B22" s="25" t="s">
        <v>1</v>
      </c>
      <c r="C22" s="25" t="s">
        <v>2</v>
      </c>
      <c r="D22" s="25" t="s">
        <v>3</v>
      </c>
      <c r="E22" s="25" t="s">
        <v>4</v>
      </c>
      <c r="F22" s="25" t="s">
        <v>81</v>
      </c>
      <c r="G22" s="25" t="s">
        <v>18</v>
      </c>
    </row>
    <row r="23" spans="1:7" ht="13.5" customHeight="1">
      <c r="A23" s="26" t="s">
        <v>14</v>
      </c>
      <c r="B23" s="50">
        <f>SUM(B4,B14)</f>
        <v>295</v>
      </c>
      <c r="C23" s="50">
        <f>SUM(C4,C14)</f>
        <v>679</v>
      </c>
      <c r="D23" s="50">
        <f>SUM(D4,D14)</f>
        <v>1689</v>
      </c>
      <c r="E23" s="50">
        <f>SUM(E4,E14)</f>
        <v>137</v>
      </c>
      <c r="F23" s="50">
        <f>SUM(F4,F14)</f>
        <v>95</v>
      </c>
      <c r="G23" s="46">
        <f>SUM(B23:F23)</f>
        <v>2895</v>
      </c>
    </row>
    <row r="24" spans="1:7" ht="13.5" customHeight="1">
      <c r="A24" s="27" t="s">
        <v>15</v>
      </c>
      <c r="B24" s="52">
        <f>SUM(B5,B15)</f>
        <v>121</v>
      </c>
      <c r="C24" s="52">
        <f>SUM(C5,C15)</f>
        <v>271</v>
      </c>
      <c r="D24" s="52">
        <f>SUM(D5,D15)</f>
        <v>802</v>
      </c>
      <c r="E24" s="52">
        <f>SUM(E5,E15)</f>
        <v>62</v>
      </c>
      <c r="F24" s="52">
        <f>SUM(F5,F15)</f>
        <v>37</v>
      </c>
      <c r="G24" s="47">
        <f>SUM(B24:F24)</f>
        <v>1293</v>
      </c>
    </row>
    <row r="25" spans="1:7" ht="13.5" customHeight="1">
      <c r="A25" s="27" t="s">
        <v>16</v>
      </c>
      <c r="B25" s="52">
        <f>SUM(B6,B16)</f>
        <v>18</v>
      </c>
      <c r="C25" s="52">
        <f>SUM(C6,C16)</f>
        <v>46</v>
      </c>
      <c r="D25" s="52">
        <f>SUM(D6,D16)</f>
        <v>124</v>
      </c>
      <c r="E25" s="52">
        <f>SUM(E6,E16)</f>
        <v>11</v>
      </c>
      <c r="F25" s="52">
        <f>SUM(F6,F16)</f>
        <v>13</v>
      </c>
      <c r="G25" s="47">
        <f>SUM(B25:F25)</f>
        <v>212</v>
      </c>
    </row>
    <row r="26" spans="1:7" ht="13.5" customHeight="1">
      <c r="A26" s="28" t="s">
        <v>17</v>
      </c>
      <c r="B26" s="54">
        <f>SUM(B7,B17)</f>
        <v>8</v>
      </c>
      <c r="C26" s="54">
        <f>SUM(C7,C17)</f>
        <v>22</v>
      </c>
      <c r="D26" s="54">
        <f>SUM(D7,D17)</f>
        <v>48</v>
      </c>
      <c r="E26" s="54">
        <f>SUM(E7,E17)</f>
        <v>3</v>
      </c>
      <c r="F26" s="54">
        <f>SUM(F7,F17)</f>
        <v>3</v>
      </c>
      <c r="G26" s="48">
        <f>SUM(B26:F26)</f>
        <v>84</v>
      </c>
    </row>
    <row r="27" spans="1:7" ht="13.5" customHeight="1">
      <c r="A27" s="29" t="s">
        <v>18</v>
      </c>
      <c r="B27" s="49">
        <f aca="true" t="shared" si="1" ref="B27:G27">SUM(B23:B26)</f>
        <v>442</v>
      </c>
      <c r="C27" s="49">
        <f t="shared" si="1"/>
        <v>1018</v>
      </c>
      <c r="D27" s="49">
        <f t="shared" si="1"/>
        <v>2663</v>
      </c>
      <c r="E27" s="49">
        <f t="shared" si="1"/>
        <v>213</v>
      </c>
      <c r="F27" s="49">
        <f t="shared" si="1"/>
        <v>148</v>
      </c>
      <c r="G27" s="49">
        <f t="shared" si="1"/>
        <v>4484</v>
      </c>
    </row>
  </sheetData>
  <mergeCells count="6">
    <mergeCell ref="A21:A22"/>
    <mergeCell ref="B21:G21"/>
    <mergeCell ref="A2:A3"/>
    <mergeCell ref="B2:G2"/>
    <mergeCell ref="A12:A13"/>
    <mergeCell ref="B12:G12"/>
  </mergeCells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0.25390625" style="9" customWidth="1"/>
    <col min="2" max="9" width="7.00390625" style="9" customWidth="1"/>
    <col min="10" max="10" width="6.625" style="9" customWidth="1"/>
    <col min="11" max="27" width="5.50390625" style="9" customWidth="1"/>
    <col min="28" max="16384" width="9.00390625" style="9" customWidth="1"/>
  </cols>
  <sheetData>
    <row r="1" spans="1:2" ht="13.5" customHeight="1">
      <c r="A1" s="24" t="s">
        <v>74</v>
      </c>
      <c r="B1" s="9" t="s">
        <v>107</v>
      </c>
    </row>
    <row r="2" spans="1:10" ht="13.5" customHeight="1">
      <c r="A2" s="71" t="s">
        <v>0</v>
      </c>
      <c r="B2" s="71" t="s">
        <v>42</v>
      </c>
      <c r="C2" s="71"/>
      <c r="D2" s="71"/>
      <c r="E2" s="71"/>
      <c r="F2" s="71"/>
      <c r="G2" s="71"/>
      <c r="H2" s="71"/>
      <c r="I2" s="71"/>
      <c r="J2" s="71"/>
    </row>
    <row r="3" spans="1:10" ht="26.25" customHeight="1">
      <c r="A3" s="71"/>
      <c r="B3" s="11" t="s">
        <v>43</v>
      </c>
      <c r="C3" s="11" t="s">
        <v>44</v>
      </c>
      <c r="D3" s="11" t="s">
        <v>45</v>
      </c>
      <c r="E3" s="11" t="s">
        <v>46</v>
      </c>
      <c r="F3" s="11" t="s">
        <v>47</v>
      </c>
      <c r="G3" s="11" t="s">
        <v>48</v>
      </c>
      <c r="H3" s="12" t="s">
        <v>101</v>
      </c>
      <c r="I3" s="12" t="s">
        <v>102</v>
      </c>
      <c r="J3" s="12" t="s">
        <v>18</v>
      </c>
    </row>
    <row r="4" spans="1:10" ht="13.5" customHeight="1">
      <c r="A4" s="3" t="s">
        <v>14</v>
      </c>
      <c r="B4" s="43">
        <v>66</v>
      </c>
      <c r="C4" s="43">
        <v>168</v>
      </c>
      <c r="D4" s="43">
        <v>304</v>
      </c>
      <c r="E4" s="43">
        <v>468</v>
      </c>
      <c r="F4" s="43">
        <v>661</v>
      </c>
      <c r="G4" s="43">
        <v>313</v>
      </c>
      <c r="H4" s="43">
        <v>143</v>
      </c>
      <c r="I4" s="43">
        <v>42</v>
      </c>
      <c r="J4" s="13">
        <f>SUM(B4,C4,D4,E4,F4,G4,H4,I4)</f>
        <v>2165</v>
      </c>
    </row>
    <row r="5" spans="1:10" ht="13.5" customHeight="1">
      <c r="A5" s="4" t="s">
        <v>15</v>
      </c>
      <c r="B5" s="44">
        <v>25</v>
      </c>
      <c r="C5" s="44">
        <v>71</v>
      </c>
      <c r="D5" s="44">
        <v>145</v>
      </c>
      <c r="E5" s="44">
        <v>184</v>
      </c>
      <c r="F5" s="44">
        <v>274</v>
      </c>
      <c r="G5" s="44">
        <v>77</v>
      </c>
      <c r="H5" s="44">
        <v>83</v>
      </c>
      <c r="I5" s="44">
        <v>17</v>
      </c>
      <c r="J5" s="14">
        <f>SUM(B5,C5,D5,E5,F5,G5,H5,I5)</f>
        <v>876</v>
      </c>
    </row>
    <row r="6" spans="1:10" ht="13.5" customHeight="1">
      <c r="A6" s="4" t="s">
        <v>16</v>
      </c>
      <c r="B6" s="44">
        <v>3</v>
      </c>
      <c r="C6" s="44">
        <v>14</v>
      </c>
      <c r="D6" s="44">
        <v>30</v>
      </c>
      <c r="E6" s="44">
        <v>31</v>
      </c>
      <c r="F6" s="44">
        <v>28</v>
      </c>
      <c r="G6" s="44">
        <v>7</v>
      </c>
      <c r="H6" s="44">
        <v>16</v>
      </c>
      <c r="I6" s="44">
        <v>3</v>
      </c>
      <c r="J6" s="14">
        <f>SUM(B6,C6,D6,E6,F6,G6,H6,I6)</f>
        <v>132</v>
      </c>
    </row>
    <row r="7" spans="1:10" ht="13.5" customHeight="1">
      <c r="A7" s="5" t="s">
        <v>17</v>
      </c>
      <c r="B7" s="45">
        <v>1</v>
      </c>
      <c r="C7" s="45">
        <v>1</v>
      </c>
      <c r="D7" s="45">
        <v>5</v>
      </c>
      <c r="E7" s="45">
        <v>12</v>
      </c>
      <c r="F7" s="45">
        <v>27</v>
      </c>
      <c r="G7" s="45">
        <v>5</v>
      </c>
      <c r="H7" s="45">
        <v>3</v>
      </c>
      <c r="I7" s="45">
        <v>0</v>
      </c>
      <c r="J7" s="15">
        <f>SUM(B7,C7,D7,E7,F7,G7,H7,I7)</f>
        <v>54</v>
      </c>
    </row>
    <row r="8" spans="1:10" ht="13.5" customHeight="1">
      <c r="A8" s="6" t="s">
        <v>18</v>
      </c>
      <c r="B8" s="16">
        <f>SUM(B4:B7)</f>
        <v>95</v>
      </c>
      <c r="C8" s="16">
        <f aca="true" t="shared" si="0" ref="C8:I8">SUM(C4:C7)</f>
        <v>254</v>
      </c>
      <c r="D8" s="16">
        <f t="shared" si="0"/>
        <v>484</v>
      </c>
      <c r="E8" s="16">
        <f t="shared" si="0"/>
        <v>695</v>
      </c>
      <c r="F8" s="16">
        <f t="shared" si="0"/>
        <v>990</v>
      </c>
      <c r="G8" s="16">
        <f t="shared" si="0"/>
        <v>402</v>
      </c>
      <c r="H8" s="16">
        <f t="shared" si="0"/>
        <v>245</v>
      </c>
      <c r="I8" s="16">
        <f t="shared" si="0"/>
        <v>62</v>
      </c>
      <c r="J8" s="16">
        <f>SUM(B8,C8,D8,E8,F8,G8,H8,I8)</f>
        <v>3227</v>
      </c>
    </row>
    <row r="10" ht="13.5" customHeight="1">
      <c r="A10" s="24" t="s">
        <v>75</v>
      </c>
    </row>
    <row r="11" ht="13.5" customHeight="1">
      <c r="A11" s="24" t="s">
        <v>107</v>
      </c>
    </row>
    <row r="12" spans="1:9" ht="13.5" customHeight="1">
      <c r="A12" s="71" t="s">
        <v>0</v>
      </c>
      <c r="B12" s="71" t="s">
        <v>42</v>
      </c>
      <c r="C12" s="71"/>
      <c r="D12" s="71"/>
      <c r="E12" s="71"/>
      <c r="F12" s="71"/>
      <c r="G12" s="71"/>
      <c r="H12" s="71"/>
      <c r="I12" s="71"/>
    </row>
    <row r="13" spans="1:9" ht="26.25" customHeight="1">
      <c r="A13" s="71"/>
      <c r="B13" s="11" t="s">
        <v>43</v>
      </c>
      <c r="C13" s="11" t="s">
        <v>44</v>
      </c>
      <c r="D13" s="11" t="s">
        <v>45</v>
      </c>
      <c r="E13" s="11" t="s">
        <v>46</v>
      </c>
      <c r="F13" s="11" t="s">
        <v>47</v>
      </c>
      <c r="G13" s="11" t="s">
        <v>48</v>
      </c>
      <c r="H13" s="12" t="s">
        <v>102</v>
      </c>
      <c r="I13" s="12" t="s">
        <v>18</v>
      </c>
    </row>
    <row r="14" spans="1:9" ht="13.5" customHeight="1">
      <c r="A14" s="3" t="s">
        <v>14</v>
      </c>
      <c r="B14" s="61">
        <v>27</v>
      </c>
      <c r="C14" s="61">
        <v>70</v>
      </c>
      <c r="D14" s="61">
        <v>119</v>
      </c>
      <c r="E14" s="61">
        <v>141</v>
      </c>
      <c r="F14" s="61">
        <v>189</v>
      </c>
      <c r="G14" s="64">
        <v>132</v>
      </c>
      <c r="H14" s="67">
        <v>52</v>
      </c>
      <c r="I14" s="64">
        <f>SUM(B14:H14)</f>
        <v>730</v>
      </c>
    </row>
    <row r="15" spans="1:9" ht="13.5" customHeight="1">
      <c r="A15" s="4" t="s">
        <v>15</v>
      </c>
      <c r="B15" s="62">
        <v>24</v>
      </c>
      <c r="C15" s="62">
        <v>64</v>
      </c>
      <c r="D15" s="62">
        <v>79</v>
      </c>
      <c r="E15" s="62">
        <v>85</v>
      </c>
      <c r="F15" s="62">
        <v>93</v>
      </c>
      <c r="G15" s="65">
        <v>36</v>
      </c>
      <c r="H15" s="68">
        <v>36</v>
      </c>
      <c r="I15" s="65">
        <f>SUM(B15:H15)</f>
        <v>417</v>
      </c>
    </row>
    <row r="16" spans="1:9" ht="13.5" customHeight="1">
      <c r="A16" s="4" t="s">
        <v>16</v>
      </c>
      <c r="B16" s="62">
        <v>1</v>
      </c>
      <c r="C16" s="62">
        <v>13</v>
      </c>
      <c r="D16" s="62">
        <v>12</v>
      </c>
      <c r="E16" s="62">
        <v>25</v>
      </c>
      <c r="F16" s="62">
        <v>15</v>
      </c>
      <c r="G16" s="65">
        <v>5</v>
      </c>
      <c r="H16" s="68">
        <v>9</v>
      </c>
      <c r="I16" s="65">
        <f>SUM(B16:H16)</f>
        <v>80</v>
      </c>
    </row>
    <row r="17" spans="1:9" ht="13.5" customHeight="1">
      <c r="A17" s="5" t="s">
        <v>17</v>
      </c>
      <c r="B17" s="63">
        <v>1</v>
      </c>
      <c r="C17" s="63">
        <v>5</v>
      </c>
      <c r="D17" s="63">
        <v>2</v>
      </c>
      <c r="E17" s="63">
        <v>8</v>
      </c>
      <c r="F17" s="63">
        <v>12</v>
      </c>
      <c r="G17" s="66">
        <v>1</v>
      </c>
      <c r="H17" s="69">
        <v>1</v>
      </c>
      <c r="I17" s="66">
        <f>SUM(B17:H17)</f>
        <v>30</v>
      </c>
    </row>
    <row r="18" spans="1:9" ht="13.5" customHeight="1">
      <c r="A18" s="6" t="s">
        <v>18</v>
      </c>
      <c r="B18" s="70">
        <f>SUM(B14:B17)</f>
        <v>53</v>
      </c>
      <c r="C18" s="70">
        <f aca="true" t="shared" si="1" ref="C18:I18">SUM(C14:C17)</f>
        <v>152</v>
      </c>
      <c r="D18" s="70">
        <f t="shared" si="1"/>
        <v>212</v>
      </c>
      <c r="E18" s="70">
        <f t="shared" si="1"/>
        <v>259</v>
      </c>
      <c r="F18" s="70">
        <f t="shared" si="1"/>
        <v>309</v>
      </c>
      <c r="G18" s="70">
        <f t="shared" si="1"/>
        <v>174</v>
      </c>
      <c r="H18" s="70">
        <f t="shared" si="1"/>
        <v>98</v>
      </c>
      <c r="I18" s="70">
        <f t="shared" si="1"/>
        <v>1257</v>
      </c>
    </row>
    <row r="20" spans="1:2" ht="13.5" customHeight="1">
      <c r="A20" s="24" t="s">
        <v>78</v>
      </c>
      <c r="B20" s="9" t="s">
        <v>107</v>
      </c>
    </row>
    <row r="21" spans="1:9" ht="13.5" customHeight="1">
      <c r="A21" s="71" t="s">
        <v>0</v>
      </c>
      <c r="B21" s="71" t="s">
        <v>42</v>
      </c>
      <c r="C21" s="71"/>
      <c r="D21" s="71"/>
      <c r="E21" s="71"/>
      <c r="F21" s="71"/>
      <c r="G21" s="71"/>
      <c r="H21" s="71"/>
      <c r="I21" s="71"/>
    </row>
    <row r="22" spans="1:9" ht="26.25" customHeight="1">
      <c r="A22" s="71"/>
      <c r="B22" s="11" t="s">
        <v>43</v>
      </c>
      <c r="C22" s="11" t="s">
        <v>44</v>
      </c>
      <c r="D22" s="11" t="s">
        <v>45</v>
      </c>
      <c r="E22" s="11" t="s">
        <v>46</v>
      </c>
      <c r="F22" s="11" t="s">
        <v>47</v>
      </c>
      <c r="G22" s="11" t="s">
        <v>48</v>
      </c>
      <c r="H22" s="12" t="s">
        <v>102</v>
      </c>
      <c r="I22" s="12" t="s">
        <v>18</v>
      </c>
    </row>
    <row r="23" spans="1:9" ht="13.5" customHeight="1">
      <c r="A23" s="3" t="s">
        <v>14</v>
      </c>
      <c r="B23" s="43">
        <f>SUM(B4,B14)</f>
        <v>93</v>
      </c>
      <c r="C23" s="43">
        <f>SUM(C4,C14)</f>
        <v>238</v>
      </c>
      <c r="D23" s="43">
        <f>SUM(D4,D14)</f>
        <v>423</v>
      </c>
      <c r="E23" s="43">
        <f>SUM(E4,E14)</f>
        <v>609</v>
      </c>
      <c r="F23" s="43">
        <f>SUM(F4,F14)</f>
        <v>850</v>
      </c>
      <c r="G23" s="43">
        <f>SUM(G4,G14)</f>
        <v>445</v>
      </c>
      <c r="H23" s="43">
        <f>SUM(H4:I4,H14)</f>
        <v>237</v>
      </c>
      <c r="I23" s="13">
        <f>SUM(B23:H23)</f>
        <v>2895</v>
      </c>
    </row>
    <row r="24" spans="1:9" ht="13.5" customHeight="1">
      <c r="A24" s="4" t="s">
        <v>15</v>
      </c>
      <c r="B24" s="44">
        <f>SUM(B5,B15)</f>
        <v>49</v>
      </c>
      <c r="C24" s="44">
        <f>SUM(C5,C15)</f>
        <v>135</v>
      </c>
      <c r="D24" s="44">
        <f>SUM(D5,D15)</f>
        <v>224</v>
      </c>
      <c r="E24" s="44">
        <f>SUM(E5,E15)</f>
        <v>269</v>
      </c>
      <c r="F24" s="44">
        <f>SUM(F5,F15)</f>
        <v>367</v>
      </c>
      <c r="G24" s="44">
        <f>SUM(G5,G15)</f>
        <v>113</v>
      </c>
      <c r="H24" s="44">
        <f>SUM(H5:I5,H15)</f>
        <v>136</v>
      </c>
      <c r="I24" s="14">
        <f>SUM(B24:H24)</f>
        <v>1293</v>
      </c>
    </row>
    <row r="25" spans="1:9" ht="13.5" customHeight="1">
      <c r="A25" s="4" t="s">
        <v>16</v>
      </c>
      <c r="B25" s="44">
        <f>SUM(B6,B16)</f>
        <v>4</v>
      </c>
      <c r="C25" s="44">
        <f>SUM(C6,C16)</f>
        <v>27</v>
      </c>
      <c r="D25" s="44">
        <f>SUM(D6,D16)</f>
        <v>42</v>
      </c>
      <c r="E25" s="44">
        <f>SUM(E6,E16)</f>
        <v>56</v>
      </c>
      <c r="F25" s="44">
        <f>SUM(F6,F16)</f>
        <v>43</v>
      </c>
      <c r="G25" s="44">
        <f>SUM(G6,G16)</f>
        <v>12</v>
      </c>
      <c r="H25" s="44">
        <f>SUM(H6:I6,H16)</f>
        <v>28</v>
      </c>
      <c r="I25" s="14">
        <f>SUM(B25:H25)</f>
        <v>212</v>
      </c>
    </row>
    <row r="26" spans="1:9" ht="13.5" customHeight="1">
      <c r="A26" s="5" t="s">
        <v>17</v>
      </c>
      <c r="B26" s="45">
        <f>SUM(B7,B17)</f>
        <v>2</v>
      </c>
      <c r="C26" s="45">
        <f>SUM(C7,C17)</f>
        <v>6</v>
      </c>
      <c r="D26" s="45">
        <f>SUM(D7,D17)</f>
        <v>7</v>
      </c>
      <c r="E26" s="45">
        <f>SUM(E7,E17)</f>
        <v>20</v>
      </c>
      <c r="F26" s="45">
        <f>SUM(F7,F17)</f>
        <v>39</v>
      </c>
      <c r="G26" s="45">
        <f>SUM(G7,G17)</f>
        <v>6</v>
      </c>
      <c r="H26" s="45">
        <f>SUM(H7:I7,H17)</f>
        <v>4</v>
      </c>
      <c r="I26" s="15">
        <f>SUM(B26:H26)</f>
        <v>84</v>
      </c>
    </row>
    <row r="27" spans="1:9" ht="13.5" customHeight="1">
      <c r="A27" s="6" t="s">
        <v>18</v>
      </c>
      <c r="B27" s="16">
        <f aca="true" t="shared" si="2" ref="B27:I27">SUM(B23:B26)</f>
        <v>148</v>
      </c>
      <c r="C27" s="16">
        <f t="shared" si="2"/>
        <v>406</v>
      </c>
      <c r="D27" s="16">
        <f t="shared" si="2"/>
        <v>696</v>
      </c>
      <c r="E27" s="16">
        <f t="shared" si="2"/>
        <v>954</v>
      </c>
      <c r="F27" s="16">
        <f t="shared" si="2"/>
        <v>1299</v>
      </c>
      <c r="G27" s="16">
        <f t="shared" si="2"/>
        <v>576</v>
      </c>
      <c r="H27" s="16">
        <f t="shared" si="2"/>
        <v>405</v>
      </c>
      <c r="I27" s="16">
        <f t="shared" si="2"/>
        <v>4484</v>
      </c>
    </row>
  </sheetData>
  <mergeCells count="6">
    <mergeCell ref="A2:A3"/>
    <mergeCell ref="A21:A22"/>
    <mergeCell ref="B21:I21"/>
    <mergeCell ref="A12:A13"/>
    <mergeCell ref="B12:I12"/>
    <mergeCell ref="B2:J2"/>
  </mergeCells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9.625" style="9" customWidth="1"/>
    <col min="2" max="9" width="7.25390625" style="9" customWidth="1"/>
    <col min="10" max="11" width="6.25390625" style="9" customWidth="1"/>
    <col min="12" max="44" width="5.50390625" style="9" customWidth="1"/>
    <col min="45" max="16384" width="9.00390625" style="9" customWidth="1"/>
  </cols>
  <sheetData>
    <row r="1" spans="1:2" ht="13.5" customHeight="1">
      <c r="A1" s="24" t="s">
        <v>74</v>
      </c>
      <c r="B1" s="9" t="s">
        <v>107</v>
      </c>
    </row>
    <row r="2" spans="1:9" ht="13.5" customHeight="1">
      <c r="A2" s="71" t="s">
        <v>0</v>
      </c>
      <c r="B2" s="79" t="s">
        <v>36</v>
      </c>
      <c r="C2" s="80"/>
      <c r="D2" s="80"/>
      <c r="E2" s="80"/>
      <c r="F2" s="80"/>
      <c r="G2" s="80"/>
      <c r="H2" s="80"/>
      <c r="I2" s="81"/>
    </row>
    <row r="3" spans="1:9" ht="54.75" customHeight="1">
      <c r="A3" s="71"/>
      <c r="B3" s="11" t="s">
        <v>65</v>
      </c>
      <c r="C3" s="11" t="s">
        <v>66</v>
      </c>
      <c r="D3" s="11" t="s">
        <v>67</v>
      </c>
      <c r="E3" s="11" t="s">
        <v>68</v>
      </c>
      <c r="F3" s="11" t="s">
        <v>69</v>
      </c>
      <c r="G3" s="11" t="s">
        <v>6</v>
      </c>
      <c r="H3" s="11" t="s">
        <v>58</v>
      </c>
      <c r="I3" s="11" t="s">
        <v>18</v>
      </c>
    </row>
    <row r="4" spans="1:9" ht="13.5" customHeight="1">
      <c r="A4" s="3" t="s">
        <v>14</v>
      </c>
      <c r="B4" s="43">
        <v>1182</v>
      </c>
      <c r="C4" s="43">
        <v>777</v>
      </c>
      <c r="D4" s="43">
        <v>110</v>
      </c>
      <c r="E4" s="43">
        <v>29</v>
      </c>
      <c r="F4" s="43">
        <v>30</v>
      </c>
      <c r="G4" s="43">
        <v>14</v>
      </c>
      <c r="H4" s="43">
        <v>23</v>
      </c>
      <c r="I4" s="57">
        <f>SUM(B4:H4)</f>
        <v>2165</v>
      </c>
    </row>
    <row r="5" spans="1:9" ht="13.5" customHeight="1">
      <c r="A5" s="4" t="s">
        <v>15</v>
      </c>
      <c r="B5" s="44">
        <v>527</v>
      </c>
      <c r="C5" s="44">
        <v>264</v>
      </c>
      <c r="D5" s="44">
        <v>37</v>
      </c>
      <c r="E5" s="44">
        <v>19</v>
      </c>
      <c r="F5" s="44">
        <v>13</v>
      </c>
      <c r="G5" s="44">
        <v>8</v>
      </c>
      <c r="H5" s="44">
        <v>8</v>
      </c>
      <c r="I5" s="58">
        <f>SUM(B5:H5)</f>
        <v>876</v>
      </c>
    </row>
    <row r="6" spans="1:9" ht="13.5" customHeight="1">
      <c r="A6" s="4" t="s">
        <v>16</v>
      </c>
      <c r="B6" s="44">
        <v>80</v>
      </c>
      <c r="C6" s="44">
        <v>36</v>
      </c>
      <c r="D6" s="44">
        <v>6</v>
      </c>
      <c r="E6" s="44">
        <v>3</v>
      </c>
      <c r="F6" s="44">
        <v>2</v>
      </c>
      <c r="G6" s="44">
        <v>1</v>
      </c>
      <c r="H6" s="44">
        <v>4</v>
      </c>
      <c r="I6" s="58">
        <f>SUM(B6:H6)</f>
        <v>132</v>
      </c>
    </row>
    <row r="7" spans="1:9" ht="13.5" customHeight="1">
      <c r="A7" s="5" t="s">
        <v>17</v>
      </c>
      <c r="B7" s="45">
        <v>35</v>
      </c>
      <c r="C7" s="45">
        <v>15</v>
      </c>
      <c r="D7" s="45">
        <v>2</v>
      </c>
      <c r="E7" s="45">
        <v>1</v>
      </c>
      <c r="F7" s="45">
        <v>0</v>
      </c>
      <c r="G7" s="45">
        <v>0</v>
      </c>
      <c r="H7" s="45">
        <v>1</v>
      </c>
      <c r="I7" s="59">
        <f>SUM(B7:H7)</f>
        <v>54</v>
      </c>
    </row>
    <row r="8" spans="1:9" ht="13.5" customHeight="1">
      <c r="A8" s="6" t="s">
        <v>18</v>
      </c>
      <c r="B8" s="16">
        <f aca="true" t="shared" si="0" ref="B8:H8">SUM(B4:B7)</f>
        <v>1824</v>
      </c>
      <c r="C8" s="16">
        <f t="shared" si="0"/>
        <v>1092</v>
      </c>
      <c r="D8" s="16">
        <f t="shared" si="0"/>
        <v>155</v>
      </c>
      <c r="E8" s="16">
        <f t="shared" si="0"/>
        <v>52</v>
      </c>
      <c r="F8" s="16">
        <f t="shared" si="0"/>
        <v>45</v>
      </c>
      <c r="G8" s="16">
        <f t="shared" si="0"/>
        <v>23</v>
      </c>
      <c r="H8" s="16">
        <f t="shared" si="0"/>
        <v>36</v>
      </c>
      <c r="I8" s="60">
        <f>SUM(B8:H8)</f>
        <v>3227</v>
      </c>
    </row>
    <row r="10" ht="13.5" customHeight="1">
      <c r="A10" s="24" t="s">
        <v>75</v>
      </c>
    </row>
    <row r="11" ht="13.5" customHeight="1">
      <c r="A11" s="24" t="s">
        <v>107</v>
      </c>
    </row>
    <row r="12" spans="1:9" ht="13.5" customHeight="1">
      <c r="A12" s="72" t="s">
        <v>0</v>
      </c>
      <c r="B12" s="76" t="s">
        <v>36</v>
      </c>
      <c r="C12" s="77"/>
      <c r="D12" s="77"/>
      <c r="E12" s="77"/>
      <c r="F12" s="77"/>
      <c r="G12" s="77"/>
      <c r="H12" s="77"/>
      <c r="I12" s="78"/>
    </row>
    <row r="13" spans="1:9" ht="54.75" customHeight="1">
      <c r="A13" s="72"/>
      <c r="B13" s="56" t="s">
        <v>91</v>
      </c>
      <c r="C13" s="56" t="s">
        <v>92</v>
      </c>
      <c r="D13" s="56" t="s">
        <v>93</v>
      </c>
      <c r="E13" s="56" t="s">
        <v>68</v>
      </c>
      <c r="F13" s="56" t="s">
        <v>94</v>
      </c>
      <c r="G13" s="56" t="s">
        <v>6</v>
      </c>
      <c r="H13" s="56" t="s">
        <v>95</v>
      </c>
      <c r="I13" s="56" t="s">
        <v>18</v>
      </c>
    </row>
    <row r="14" spans="1:9" ht="13.5" customHeight="1">
      <c r="A14" s="26" t="s">
        <v>14</v>
      </c>
      <c r="B14" s="50">
        <v>239</v>
      </c>
      <c r="C14" s="50">
        <v>288</v>
      </c>
      <c r="D14" s="50">
        <v>78</v>
      </c>
      <c r="E14" s="50">
        <v>35</v>
      </c>
      <c r="F14" s="50">
        <v>48</v>
      </c>
      <c r="G14" s="50">
        <v>5</v>
      </c>
      <c r="H14" s="50">
        <v>37</v>
      </c>
      <c r="I14" s="46">
        <f>SUM(B14:H14)</f>
        <v>730</v>
      </c>
    </row>
    <row r="15" spans="1:9" ht="13.5" customHeight="1">
      <c r="A15" s="27" t="s">
        <v>15</v>
      </c>
      <c r="B15" s="52">
        <v>147</v>
      </c>
      <c r="C15" s="52">
        <v>153</v>
      </c>
      <c r="D15" s="52">
        <v>20</v>
      </c>
      <c r="E15" s="52">
        <v>38</v>
      </c>
      <c r="F15" s="52">
        <v>22</v>
      </c>
      <c r="G15" s="52">
        <v>10</v>
      </c>
      <c r="H15" s="52">
        <v>27</v>
      </c>
      <c r="I15" s="47">
        <f>SUM(B15:H15)</f>
        <v>417</v>
      </c>
    </row>
    <row r="16" spans="1:9" ht="13.5" customHeight="1">
      <c r="A16" s="27" t="s">
        <v>16</v>
      </c>
      <c r="B16" s="52">
        <v>25</v>
      </c>
      <c r="C16" s="52">
        <v>23</v>
      </c>
      <c r="D16" s="52">
        <v>6</v>
      </c>
      <c r="E16" s="52">
        <v>10</v>
      </c>
      <c r="F16" s="52">
        <v>8</v>
      </c>
      <c r="G16" s="52">
        <v>0</v>
      </c>
      <c r="H16" s="52">
        <v>8</v>
      </c>
      <c r="I16" s="47">
        <f>SUM(B16:H16)</f>
        <v>80</v>
      </c>
    </row>
    <row r="17" spans="1:9" ht="13.5" customHeight="1">
      <c r="A17" s="28" t="s">
        <v>17</v>
      </c>
      <c r="B17" s="54">
        <v>8</v>
      </c>
      <c r="C17" s="54">
        <v>12</v>
      </c>
      <c r="D17" s="54">
        <v>4</v>
      </c>
      <c r="E17" s="54">
        <v>1</v>
      </c>
      <c r="F17" s="54">
        <v>4</v>
      </c>
      <c r="G17" s="54">
        <v>1</v>
      </c>
      <c r="H17" s="54">
        <v>0</v>
      </c>
      <c r="I17" s="48">
        <f>SUM(B17:H17)</f>
        <v>30</v>
      </c>
    </row>
    <row r="18" spans="1:9" ht="13.5" customHeight="1">
      <c r="A18" s="29" t="s">
        <v>18</v>
      </c>
      <c r="B18" s="49">
        <f>SUM(B14:B17)</f>
        <v>419</v>
      </c>
      <c r="C18" s="49">
        <f aca="true" t="shared" si="1" ref="C18:H18">SUM(C14:C17)</f>
        <v>476</v>
      </c>
      <c r="D18" s="49">
        <f t="shared" si="1"/>
        <v>108</v>
      </c>
      <c r="E18" s="49">
        <f t="shared" si="1"/>
        <v>84</v>
      </c>
      <c r="F18" s="49">
        <f t="shared" si="1"/>
        <v>82</v>
      </c>
      <c r="G18" s="49">
        <f t="shared" si="1"/>
        <v>16</v>
      </c>
      <c r="H18" s="49">
        <f t="shared" si="1"/>
        <v>72</v>
      </c>
      <c r="I18" s="49">
        <f>SUM(B18:H18)</f>
        <v>1257</v>
      </c>
    </row>
    <row r="20" spans="1:2" ht="13.5" customHeight="1">
      <c r="A20" s="24" t="s">
        <v>78</v>
      </c>
      <c r="B20" s="9" t="s">
        <v>107</v>
      </c>
    </row>
    <row r="21" spans="1:9" ht="13.5" customHeight="1">
      <c r="A21" s="72" t="s">
        <v>0</v>
      </c>
      <c r="B21" s="76" t="s">
        <v>36</v>
      </c>
      <c r="C21" s="77"/>
      <c r="D21" s="77"/>
      <c r="E21" s="77"/>
      <c r="F21" s="77"/>
      <c r="G21" s="77"/>
      <c r="H21" s="77"/>
      <c r="I21" s="78"/>
    </row>
    <row r="22" spans="1:9" ht="54.75" customHeight="1">
      <c r="A22" s="72"/>
      <c r="B22" s="56" t="s">
        <v>91</v>
      </c>
      <c r="C22" s="56" t="s">
        <v>92</v>
      </c>
      <c r="D22" s="56" t="s">
        <v>93</v>
      </c>
      <c r="E22" s="56" t="s">
        <v>68</v>
      </c>
      <c r="F22" s="56" t="s">
        <v>94</v>
      </c>
      <c r="G22" s="56" t="s">
        <v>6</v>
      </c>
      <c r="H22" s="56" t="s">
        <v>95</v>
      </c>
      <c r="I22" s="56" t="s">
        <v>18</v>
      </c>
    </row>
    <row r="23" spans="1:9" ht="13.5" customHeight="1">
      <c r="A23" s="26" t="s">
        <v>14</v>
      </c>
      <c r="B23" s="50">
        <f>SUM(B4,B14)</f>
        <v>1421</v>
      </c>
      <c r="C23" s="50">
        <f aca="true" t="shared" si="2" ref="C23:H23">SUM(C4,C14)</f>
        <v>1065</v>
      </c>
      <c r="D23" s="50">
        <f t="shared" si="2"/>
        <v>188</v>
      </c>
      <c r="E23" s="50">
        <f t="shared" si="2"/>
        <v>64</v>
      </c>
      <c r="F23" s="50">
        <f t="shared" si="2"/>
        <v>78</v>
      </c>
      <c r="G23" s="50">
        <f t="shared" si="2"/>
        <v>19</v>
      </c>
      <c r="H23" s="50">
        <f t="shared" si="2"/>
        <v>60</v>
      </c>
      <c r="I23" s="46">
        <f>SUM(B23:H23)</f>
        <v>2895</v>
      </c>
    </row>
    <row r="24" spans="1:9" ht="13.5" customHeight="1">
      <c r="A24" s="27" t="s">
        <v>15</v>
      </c>
      <c r="B24" s="52">
        <f>SUM(B5,B15)</f>
        <v>674</v>
      </c>
      <c r="C24" s="52">
        <f aca="true" t="shared" si="3" ref="C24:H24">SUM(C5,C15)</f>
        <v>417</v>
      </c>
      <c r="D24" s="52">
        <f t="shared" si="3"/>
        <v>57</v>
      </c>
      <c r="E24" s="52">
        <f t="shared" si="3"/>
        <v>57</v>
      </c>
      <c r="F24" s="52">
        <f t="shared" si="3"/>
        <v>35</v>
      </c>
      <c r="G24" s="52">
        <f t="shared" si="3"/>
        <v>18</v>
      </c>
      <c r="H24" s="52">
        <f t="shared" si="3"/>
        <v>35</v>
      </c>
      <c r="I24" s="47">
        <f>SUM(B24:H24)</f>
        <v>1293</v>
      </c>
    </row>
    <row r="25" spans="1:9" ht="13.5" customHeight="1">
      <c r="A25" s="27" t="s">
        <v>16</v>
      </c>
      <c r="B25" s="52">
        <f aca="true" t="shared" si="4" ref="B25:H25">SUM(B6,B16)</f>
        <v>105</v>
      </c>
      <c r="C25" s="52">
        <f t="shared" si="4"/>
        <v>59</v>
      </c>
      <c r="D25" s="52">
        <f t="shared" si="4"/>
        <v>12</v>
      </c>
      <c r="E25" s="52">
        <f t="shared" si="4"/>
        <v>13</v>
      </c>
      <c r="F25" s="52">
        <f t="shared" si="4"/>
        <v>10</v>
      </c>
      <c r="G25" s="52">
        <f t="shared" si="4"/>
        <v>1</v>
      </c>
      <c r="H25" s="52">
        <f t="shared" si="4"/>
        <v>12</v>
      </c>
      <c r="I25" s="47">
        <f>SUM(B25:H25)</f>
        <v>212</v>
      </c>
    </row>
    <row r="26" spans="1:9" ht="13.5" customHeight="1">
      <c r="A26" s="28" t="s">
        <v>17</v>
      </c>
      <c r="B26" s="54">
        <f aca="true" t="shared" si="5" ref="B26:H26">SUM(B7,B17)</f>
        <v>43</v>
      </c>
      <c r="C26" s="54">
        <f t="shared" si="5"/>
        <v>27</v>
      </c>
      <c r="D26" s="54">
        <f t="shared" si="5"/>
        <v>6</v>
      </c>
      <c r="E26" s="54">
        <f t="shared" si="5"/>
        <v>2</v>
      </c>
      <c r="F26" s="54">
        <f t="shared" si="5"/>
        <v>4</v>
      </c>
      <c r="G26" s="54">
        <f t="shared" si="5"/>
        <v>1</v>
      </c>
      <c r="H26" s="54">
        <f t="shared" si="5"/>
        <v>1</v>
      </c>
      <c r="I26" s="48">
        <f>SUM(B26:H26)</f>
        <v>84</v>
      </c>
    </row>
    <row r="27" spans="1:9" ht="13.5" customHeight="1">
      <c r="A27" s="29" t="s">
        <v>18</v>
      </c>
      <c r="B27" s="49">
        <f aca="true" t="shared" si="6" ref="B27:H27">SUM(B23:B26)</f>
        <v>2243</v>
      </c>
      <c r="C27" s="49">
        <f t="shared" si="6"/>
        <v>1568</v>
      </c>
      <c r="D27" s="49">
        <f t="shared" si="6"/>
        <v>263</v>
      </c>
      <c r="E27" s="49">
        <f t="shared" si="6"/>
        <v>136</v>
      </c>
      <c r="F27" s="49">
        <f t="shared" si="6"/>
        <v>127</v>
      </c>
      <c r="G27" s="49">
        <f t="shared" si="6"/>
        <v>39</v>
      </c>
      <c r="H27" s="49">
        <f t="shared" si="6"/>
        <v>108</v>
      </c>
      <c r="I27" s="49">
        <f>SUM(B27:H27)</f>
        <v>4484</v>
      </c>
    </row>
  </sheetData>
  <mergeCells count="6">
    <mergeCell ref="A21:A22"/>
    <mergeCell ref="B21:I21"/>
    <mergeCell ref="A2:A3"/>
    <mergeCell ref="B2:I2"/>
    <mergeCell ref="A12:A13"/>
    <mergeCell ref="B12:I12"/>
  </mergeCells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9.625" style="1" customWidth="1"/>
    <col min="2" max="7" width="9.25390625" style="1" customWidth="1"/>
    <col min="8" max="8" width="8.625" style="1" customWidth="1"/>
    <col min="9" max="20" width="6.625" style="1" customWidth="1"/>
    <col min="21" max="16384" width="9.00390625" style="1" customWidth="1"/>
  </cols>
  <sheetData>
    <row r="1" spans="1:2" ht="13.5" customHeight="1">
      <c r="A1" s="24" t="s">
        <v>74</v>
      </c>
      <c r="B1" s="1" t="s">
        <v>107</v>
      </c>
    </row>
    <row r="2" spans="1:10" ht="13.5" customHeight="1">
      <c r="A2" s="71" t="s">
        <v>0</v>
      </c>
      <c r="B2" s="79" t="s">
        <v>26</v>
      </c>
      <c r="C2" s="80"/>
      <c r="D2" s="80"/>
      <c r="E2" s="80"/>
      <c r="F2" s="80"/>
      <c r="G2" s="81"/>
      <c r="H2" s="10"/>
      <c r="I2" s="10"/>
      <c r="J2" s="10"/>
    </row>
    <row r="3" spans="1:7" ht="54" customHeight="1">
      <c r="A3" s="71"/>
      <c r="B3" s="11" t="s">
        <v>7</v>
      </c>
      <c r="C3" s="11" t="s">
        <v>27</v>
      </c>
      <c r="D3" s="11" t="s">
        <v>28</v>
      </c>
      <c r="E3" s="11" t="s">
        <v>29</v>
      </c>
      <c r="F3" s="11" t="s">
        <v>5</v>
      </c>
      <c r="G3" s="11" t="s">
        <v>18</v>
      </c>
    </row>
    <row r="4" spans="1:7" ht="13.5" customHeight="1">
      <c r="A4" s="3" t="s">
        <v>14</v>
      </c>
      <c r="B4" s="43">
        <v>228</v>
      </c>
      <c r="C4" s="43">
        <v>926</v>
      </c>
      <c r="D4" s="43">
        <v>93</v>
      </c>
      <c r="E4" s="43">
        <v>722</v>
      </c>
      <c r="F4" s="43">
        <v>196</v>
      </c>
      <c r="G4" s="13">
        <f>SUM(B4,C4,D4,E4,F4)</f>
        <v>2165</v>
      </c>
    </row>
    <row r="5" spans="1:7" ht="13.5" customHeight="1">
      <c r="A5" s="4" t="s">
        <v>15</v>
      </c>
      <c r="B5" s="44">
        <v>70</v>
      </c>
      <c r="C5" s="44">
        <v>308</v>
      </c>
      <c r="D5" s="44">
        <v>40</v>
      </c>
      <c r="E5" s="44">
        <v>369</v>
      </c>
      <c r="F5" s="44">
        <v>89</v>
      </c>
      <c r="G5" s="14">
        <f>SUM(B5,C5,D5,E5,F5)</f>
        <v>876</v>
      </c>
    </row>
    <row r="6" spans="1:7" ht="13.5" customHeight="1">
      <c r="A6" s="4" t="s">
        <v>16</v>
      </c>
      <c r="B6" s="44">
        <v>15</v>
      </c>
      <c r="C6" s="44">
        <v>55</v>
      </c>
      <c r="D6" s="44">
        <v>5</v>
      </c>
      <c r="E6" s="44">
        <v>49</v>
      </c>
      <c r="F6" s="44">
        <v>8</v>
      </c>
      <c r="G6" s="14">
        <f>SUM(B6,C6,D6,E6,F6)</f>
        <v>132</v>
      </c>
    </row>
    <row r="7" spans="1:7" ht="13.5" customHeight="1">
      <c r="A7" s="5" t="s">
        <v>17</v>
      </c>
      <c r="B7" s="45">
        <v>7</v>
      </c>
      <c r="C7" s="45">
        <v>23</v>
      </c>
      <c r="D7" s="45">
        <v>1</v>
      </c>
      <c r="E7" s="45">
        <v>19</v>
      </c>
      <c r="F7" s="45">
        <v>4</v>
      </c>
      <c r="G7" s="15">
        <f>SUM(B7,C7,D7,E7,F7)</f>
        <v>54</v>
      </c>
    </row>
    <row r="8" spans="1:7" ht="13.5" customHeight="1">
      <c r="A8" s="6" t="s">
        <v>18</v>
      </c>
      <c r="B8" s="16">
        <f aca="true" t="shared" si="0" ref="B8:G8">SUM(B4:B7)</f>
        <v>320</v>
      </c>
      <c r="C8" s="16">
        <f t="shared" si="0"/>
        <v>1312</v>
      </c>
      <c r="D8" s="16">
        <f t="shared" si="0"/>
        <v>139</v>
      </c>
      <c r="E8" s="16">
        <f t="shared" si="0"/>
        <v>1159</v>
      </c>
      <c r="F8" s="16">
        <f t="shared" si="0"/>
        <v>297</v>
      </c>
      <c r="G8" s="16">
        <f t="shared" si="0"/>
        <v>3227</v>
      </c>
    </row>
    <row r="9" spans="4:7" ht="13.5" customHeight="1">
      <c r="D9" s="2"/>
      <c r="F9" s="2"/>
      <c r="G9" s="2"/>
    </row>
    <row r="10" ht="13.5" customHeight="1">
      <c r="A10" s="24" t="s">
        <v>75</v>
      </c>
    </row>
    <row r="11" ht="13.5" customHeight="1">
      <c r="A11" s="24" t="s">
        <v>107</v>
      </c>
    </row>
    <row r="12" spans="1:7" ht="13.5" customHeight="1">
      <c r="A12" s="72" t="s">
        <v>0</v>
      </c>
      <c r="B12" s="82" t="s">
        <v>26</v>
      </c>
      <c r="C12" s="83"/>
      <c r="D12" s="83"/>
      <c r="E12" s="83"/>
      <c r="F12" s="83"/>
      <c r="G12" s="83"/>
    </row>
    <row r="13" spans="1:7" ht="54" customHeight="1">
      <c r="A13" s="72"/>
      <c r="B13" s="56" t="s">
        <v>7</v>
      </c>
      <c r="C13" s="56" t="s">
        <v>82</v>
      </c>
      <c r="D13" s="56" t="s">
        <v>83</v>
      </c>
      <c r="E13" s="56" t="s">
        <v>84</v>
      </c>
      <c r="F13" s="56" t="s">
        <v>5</v>
      </c>
      <c r="G13" s="56" t="s">
        <v>18</v>
      </c>
    </row>
    <row r="14" spans="1:7" ht="13.5" customHeight="1">
      <c r="A14" s="26" t="s">
        <v>14</v>
      </c>
      <c r="B14" s="50">
        <v>90</v>
      </c>
      <c r="C14" s="50">
        <v>211</v>
      </c>
      <c r="D14" s="50">
        <v>43</v>
      </c>
      <c r="E14" s="46">
        <v>343</v>
      </c>
      <c r="F14" s="50">
        <v>43</v>
      </c>
      <c r="G14" s="46">
        <f>SUM(B14:F14)</f>
        <v>730</v>
      </c>
    </row>
    <row r="15" spans="1:7" ht="13.5" customHeight="1">
      <c r="A15" s="27" t="s">
        <v>15</v>
      </c>
      <c r="B15" s="52">
        <v>27</v>
      </c>
      <c r="C15" s="52">
        <v>112</v>
      </c>
      <c r="D15" s="52">
        <v>22</v>
      </c>
      <c r="E15" s="47">
        <v>230</v>
      </c>
      <c r="F15" s="52">
        <v>26</v>
      </c>
      <c r="G15" s="47">
        <f>SUM(B15:F15)</f>
        <v>417</v>
      </c>
    </row>
    <row r="16" spans="1:7" ht="13.5" customHeight="1">
      <c r="A16" s="27" t="s">
        <v>16</v>
      </c>
      <c r="B16" s="52">
        <v>2</v>
      </c>
      <c r="C16" s="52">
        <v>19</v>
      </c>
      <c r="D16" s="52">
        <v>6</v>
      </c>
      <c r="E16" s="47">
        <v>47</v>
      </c>
      <c r="F16" s="52">
        <v>6</v>
      </c>
      <c r="G16" s="47">
        <f>SUM(B16:F16)</f>
        <v>80</v>
      </c>
    </row>
    <row r="17" spans="1:7" ht="13.5" customHeight="1">
      <c r="A17" s="28" t="s">
        <v>17</v>
      </c>
      <c r="B17" s="54">
        <v>3</v>
      </c>
      <c r="C17" s="54">
        <v>7</v>
      </c>
      <c r="D17" s="54">
        <v>2</v>
      </c>
      <c r="E17" s="48">
        <v>18</v>
      </c>
      <c r="F17" s="54">
        <v>0</v>
      </c>
      <c r="G17" s="48">
        <f>SUM(B17:F17)</f>
        <v>30</v>
      </c>
    </row>
    <row r="18" spans="1:7" ht="13.5" customHeight="1">
      <c r="A18" s="29" t="s">
        <v>18</v>
      </c>
      <c r="B18" s="49">
        <f aca="true" t="shared" si="1" ref="B18:G18">SUM(B14:B17)</f>
        <v>122</v>
      </c>
      <c r="C18" s="49">
        <f t="shared" si="1"/>
        <v>349</v>
      </c>
      <c r="D18" s="49">
        <f t="shared" si="1"/>
        <v>73</v>
      </c>
      <c r="E18" s="49">
        <f t="shared" si="1"/>
        <v>638</v>
      </c>
      <c r="F18" s="49">
        <f t="shared" si="1"/>
        <v>75</v>
      </c>
      <c r="G18" s="49">
        <f t="shared" si="1"/>
        <v>1257</v>
      </c>
    </row>
    <row r="20" spans="1:2" ht="13.5" customHeight="1">
      <c r="A20" s="24" t="s">
        <v>78</v>
      </c>
      <c r="B20" s="1" t="s">
        <v>107</v>
      </c>
    </row>
    <row r="21" spans="1:7" ht="13.5" customHeight="1">
      <c r="A21" s="72" t="s">
        <v>0</v>
      </c>
      <c r="B21" s="82" t="s">
        <v>26</v>
      </c>
      <c r="C21" s="83"/>
      <c r="D21" s="83"/>
      <c r="E21" s="83"/>
      <c r="F21" s="83"/>
      <c r="G21" s="83"/>
    </row>
    <row r="22" spans="1:7" ht="54" customHeight="1">
      <c r="A22" s="72"/>
      <c r="B22" s="56" t="s">
        <v>7</v>
      </c>
      <c r="C22" s="56" t="s">
        <v>82</v>
      </c>
      <c r="D22" s="56" t="s">
        <v>83</v>
      </c>
      <c r="E22" s="56" t="s">
        <v>84</v>
      </c>
      <c r="F22" s="56" t="s">
        <v>5</v>
      </c>
      <c r="G22" s="56" t="s">
        <v>18</v>
      </c>
    </row>
    <row r="23" spans="1:7" ht="13.5" customHeight="1">
      <c r="A23" s="26" t="s">
        <v>14</v>
      </c>
      <c r="B23" s="50">
        <f>SUM(B4,B14)</f>
        <v>318</v>
      </c>
      <c r="C23" s="50">
        <f>SUM(C4,C14)</f>
        <v>1137</v>
      </c>
      <c r="D23" s="50">
        <f>SUM(D4,D14)</f>
        <v>136</v>
      </c>
      <c r="E23" s="50">
        <f>SUM(E4,E14)</f>
        <v>1065</v>
      </c>
      <c r="F23" s="50">
        <f>SUM(F4,F14)</f>
        <v>239</v>
      </c>
      <c r="G23" s="46">
        <f>SUM(B23:F23)</f>
        <v>2895</v>
      </c>
    </row>
    <row r="24" spans="1:7" ht="13.5" customHeight="1">
      <c r="A24" s="27" t="s">
        <v>15</v>
      </c>
      <c r="B24" s="52">
        <f>SUM(B5,B15)</f>
        <v>97</v>
      </c>
      <c r="C24" s="52">
        <f>SUM(C5,C15)</f>
        <v>420</v>
      </c>
      <c r="D24" s="52">
        <f>SUM(D5,D15)</f>
        <v>62</v>
      </c>
      <c r="E24" s="52">
        <f>SUM(E5,E15)</f>
        <v>599</v>
      </c>
      <c r="F24" s="52">
        <f>SUM(F5,F15)</f>
        <v>115</v>
      </c>
      <c r="G24" s="47">
        <f>SUM(B24:F24)</f>
        <v>1293</v>
      </c>
    </row>
    <row r="25" spans="1:7" ht="13.5" customHeight="1">
      <c r="A25" s="27" t="s">
        <v>16</v>
      </c>
      <c r="B25" s="52">
        <f>SUM(B6,B16)</f>
        <v>17</v>
      </c>
      <c r="C25" s="52">
        <f>SUM(C6,C16)</f>
        <v>74</v>
      </c>
      <c r="D25" s="52">
        <f>SUM(D6,D16)</f>
        <v>11</v>
      </c>
      <c r="E25" s="52">
        <f>SUM(E6,E16)</f>
        <v>96</v>
      </c>
      <c r="F25" s="52">
        <f>SUM(F6,F16)</f>
        <v>14</v>
      </c>
      <c r="G25" s="47">
        <f>SUM(B25:F25)</f>
        <v>212</v>
      </c>
    </row>
    <row r="26" spans="1:7" ht="13.5" customHeight="1">
      <c r="A26" s="28" t="s">
        <v>17</v>
      </c>
      <c r="B26" s="54">
        <f>SUM(B7,B17)</f>
        <v>10</v>
      </c>
      <c r="C26" s="54">
        <f>SUM(C7,C17)</f>
        <v>30</v>
      </c>
      <c r="D26" s="54">
        <f>SUM(D7,D17)</f>
        <v>3</v>
      </c>
      <c r="E26" s="54">
        <f>SUM(E7,E17)</f>
        <v>37</v>
      </c>
      <c r="F26" s="54">
        <f>SUM(F7,F17)</f>
        <v>4</v>
      </c>
      <c r="G26" s="48">
        <f>SUM(B26:F26)</f>
        <v>84</v>
      </c>
    </row>
    <row r="27" spans="1:7" ht="13.5" customHeight="1">
      <c r="A27" s="29" t="s">
        <v>18</v>
      </c>
      <c r="B27" s="49">
        <f aca="true" t="shared" si="2" ref="B27:G27">SUM(B23:B26)</f>
        <v>442</v>
      </c>
      <c r="C27" s="49">
        <f t="shared" si="2"/>
        <v>1661</v>
      </c>
      <c r="D27" s="49">
        <f t="shared" si="2"/>
        <v>212</v>
      </c>
      <c r="E27" s="49">
        <f t="shared" si="2"/>
        <v>1797</v>
      </c>
      <c r="F27" s="49">
        <f t="shared" si="2"/>
        <v>372</v>
      </c>
      <c r="G27" s="49">
        <f t="shared" si="2"/>
        <v>4484</v>
      </c>
    </row>
  </sheetData>
  <mergeCells count="6">
    <mergeCell ref="A21:A22"/>
    <mergeCell ref="B21:G21"/>
    <mergeCell ref="A2:A3"/>
    <mergeCell ref="B2:G2"/>
    <mergeCell ref="A12:A13"/>
    <mergeCell ref="B12:G12"/>
  </mergeCells>
  <printOptions/>
  <pageMargins left="0.75" right="0.75" top="1" bottom="1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9.625" style="1" customWidth="1"/>
    <col min="2" max="7" width="9.875" style="1" customWidth="1"/>
    <col min="8" max="16" width="6.625" style="1" customWidth="1"/>
    <col min="17" max="16384" width="9.00390625" style="1" customWidth="1"/>
  </cols>
  <sheetData>
    <row r="1" spans="1:2" ht="13.5" customHeight="1">
      <c r="A1" s="24" t="s">
        <v>74</v>
      </c>
      <c r="B1" s="1" t="s">
        <v>107</v>
      </c>
    </row>
    <row r="2" spans="1:7" ht="13.5" customHeight="1">
      <c r="A2" s="71" t="s">
        <v>0</v>
      </c>
      <c r="B2" s="71" t="s">
        <v>38</v>
      </c>
      <c r="C2" s="71"/>
      <c r="D2" s="71"/>
      <c r="E2" s="71"/>
      <c r="F2" s="71"/>
      <c r="G2" s="71"/>
    </row>
    <row r="3" spans="1:7" ht="26.25" customHeight="1">
      <c r="A3" s="71"/>
      <c r="B3" s="11" t="s">
        <v>63</v>
      </c>
      <c r="C3" s="11" t="s">
        <v>64</v>
      </c>
      <c r="D3" s="12" t="s">
        <v>8</v>
      </c>
      <c r="E3" s="11" t="s">
        <v>37</v>
      </c>
      <c r="F3" s="12" t="s">
        <v>5</v>
      </c>
      <c r="G3" s="11" t="s">
        <v>18</v>
      </c>
    </row>
    <row r="4" spans="1:7" ht="13.5" customHeight="1">
      <c r="A4" s="3" t="s">
        <v>14</v>
      </c>
      <c r="B4" s="43">
        <v>402</v>
      </c>
      <c r="C4" s="43">
        <v>981</v>
      </c>
      <c r="D4" s="43">
        <v>476</v>
      </c>
      <c r="E4" s="43">
        <v>81</v>
      </c>
      <c r="F4" s="43">
        <v>225</v>
      </c>
      <c r="G4" s="13">
        <f>SUM(B4,C4,D4,E4,F4)</f>
        <v>2165</v>
      </c>
    </row>
    <row r="5" spans="1:7" ht="13.5" customHeight="1">
      <c r="A5" s="4" t="s">
        <v>15</v>
      </c>
      <c r="B5" s="44">
        <v>119</v>
      </c>
      <c r="C5" s="44">
        <v>438</v>
      </c>
      <c r="D5" s="44">
        <v>179</v>
      </c>
      <c r="E5" s="44">
        <v>42</v>
      </c>
      <c r="F5" s="44">
        <v>98</v>
      </c>
      <c r="G5" s="14">
        <f>SUM(B5,C5,D5,E5,F5)</f>
        <v>876</v>
      </c>
    </row>
    <row r="6" spans="1:7" ht="13.5" customHeight="1">
      <c r="A6" s="4" t="s">
        <v>16</v>
      </c>
      <c r="B6" s="44">
        <v>18</v>
      </c>
      <c r="C6" s="44">
        <v>70</v>
      </c>
      <c r="D6" s="44">
        <v>19</v>
      </c>
      <c r="E6" s="44">
        <v>7</v>
      </c>
      <c r="F6" s="44">
        <v>18</v>
      </c>
      <c r="G6" s="14">
        <f>SUM(B6,C6,D6,E6,F6)</f>
        <v>132</v>
      </c>
    </row>
    <row r="7" spans="1:7" ht="13.5" customHeight="1">
      <c r="A7" s="5" t="s">
        <v>17</v>
      </c>
      <c r="B7" s="45">
        <v>14</v>
      </c>
      <c r="C7" s="45">
        <v>22</v>
      </c>
      <c r="D7" s="45">
        <v>10</v>
      </c>
      <c r="E7" s="45">
        <v>3</v>
      </c>
      <c r="F7" s="45">
        <v>5</v>
      </c>
      <c r="G7" s="15">
        <f>SUM(B7,C7,D7,E7,F7)</f>
        <v>54</v>
      </c>
    </row>
    <row r="8" spans="1:7" ht="13.5" customHeight="1">
      <c r="A8" s="6" t="s">
        <v>18</v>
      </c>
      <c r="B8" s="16">
        <f>SUM(B4:B7)</f>
        <v>553</v>
      </c>
      <c r="C8" s="16">
        <f>SUM(C4:C7)</f>
        <v>1511</v>
      </c>
      <c r="D8" s="16">
        <f>SUM(D4:D7)</f>
        <v>684</v>
      </c>
      <c r="E8" s="16">
        <f>SUM(E4:E7)</f>
        <v>133</v>
      </c>
      <c r="F8" s="16">
        <f>SUM(F4:F7)</f>
        <v>346</v>
      </c>
      <c r="G8" s="16">
        <f>SUM(B8,C8,D8,E8,F8)</f>
        <v>3227</v>
      </c>
    </row>
    <row r="9" ht="13.5" customHeight="1">
      <c r="E9" s="2"/>
    </row>
  </sheetData>
  <mergeCells count="2">
    <mergeCell ref="A2:A3"/>
    <mergeCell ref="B2:G2"/>
  </mergeCells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9.625" style="1" customWidth="1"/>
    <col min="2" max="5" width="6.125" style="1" customWidth="1"/>
    <col min="6" max="6" width="7.125" style="1" customWidth="1"/>
    <col min="7" max="8" width="6.125" style="1" customWidth="1"/>
    <col min="9" max="10" width="7.125" style="1" customWidth="1"/>
    <col min="11" max="11" width="6.125" style="1" customWidth="1"/>
    <col min="12" max="67" width="6.625" style="1" customWidth="1"/>
    <col min="68" max="16384" width="9.00390625" style="1" customWidth="1"/>
  </cols>
  <sheetData>
    <row r="1" spans="1:2" ht="13.5" customHeight="1">
      <c r="A1" s="24" t="s">
        <v>74</v>
      </c>
      <c r="B1" s="1" t="s">
        <v>107</v>
      </c>
    </row>
    <row r="2" spans="1:11" ht="13.5" customHeight="1">
      <c r="A2" s="84" t="s">
        <v>0</v>
      </c>
      <c r="B2" s="73" t="s">
        <v>30</v>
      </c>
      <c r="C2" s="74"/>
      <c r="D2" s="74"/>
      <c r="E2" s="74"/>
      <c r="F2" s="74"/>
      <c r="G2" s="74"/>
      <c r="H2" s="74"/>
      <c r="I2" s="74"/>
      <c r="J2" s="74"/>
      <c r="K2" s="75"/>
    </row>
    <row r="3" spans="1:11" ht="41.25" customHeight="1">
      <c r="A3" s="85"/>
      <c r="B3" s="11" t="s">
        <v>31</v>
      </c>
      <c r="C3" s="11" t="s">
        <v>32</v>
      </c>
      <c r="D3" s="11" t="s">
        <v>33</v>
      </c>
      <c r="E3" s="12" t="s">
        <v>9</v>
      </c>
      <c r="F3" s="12" t="s">
        <v>10</v>
      </c>
      <c r="G3" s="11" t="s">
        <v>34</v>
      </c>
      <c r="H3" s="11" t="s">
        <v>35</v>
      </c>
      <c r="I3" s="12" t="s">
        <v>11</v>
      </c>
      <c r="J3" s="12" t="s">
        <v>12</v>
      </c>
      <c r="K3" s="11" t="s">
        <v>18</v>
      </c>
    </row>
    <row r="4" spans="1:11" ht="13.5" customHeight="1">
      <c r="A4" s="3" t="s">
        <v>14</v>
      </c>
      <c r="B4" s="43">
        <v>189</v>
      </c>
      <c r="C4" s="43">
        <v>456</v>
      </c>
      <c r="D4" s="43">
        <v>304</v>
      </c>
      <c r="E4" s="43">
        <v>580</v>
      </c>
      <c r="F4" s="43">
        <v>206</v>
      </c>
      <c r="G4" s="43">
        <v>83</v>
      </c>
      <c r="H4" s="43">
        <v>158</v>
      </c>
      <c r="I4" s="43">
        <v>106</v>
      </c>
      <c r="J4" s="43">
        <v>83</v>
      </c>
      <c r="K4" s="13">
        <f>SUM(B4,C4,D4,E4,F4,G4,H4,I4,J4)</f>
        <v>2165</v>
      </c>
    </row>
    <row r="5" spans="1:11" ht="13.5" customHeight="1">
      <c r="A5" s="4" t="s">
        <v>15</v>
      </c>
      <c r="B5" s="44">
        <v>111</v>
      </c>
      <c r="C5" s="44">
        <v>172</v>
      </c>
      <c r="D5" s="44">
        <v>115</v>
      </c>
      <c r="E5" s="44">
        <v>237</v>
      </c>
      <c r="F5" s="44">
        <v>70</v>
      </c>
      <c r="G5" s="44">
        <v>39</v>
      </c>
      <c r="H5" s="44">
        <v>56</v>
      </c>
      <c r="I5" s="44">
        <v>53</v>
      </c>
      <c r="J5" s="44">
        <v>23</v>
      </c>
      <c r="K5" s="14">
        <f>SUM(B5,C5,D5,E5,F5,G5,H5,I5,J5)</f>
        <v>876</v>
      </c>
    </row>
    <row r="6" spans="1:11" ht="13.5" customHeight="1">
      <c r="A6" s="4" t="s">
        <v>16</v>
      </c>
      <c r="B6" s="44">
        <v>19</v>
      </c>
      <c r="C6" s="44">
        <v>17</v>
      </c>
      <c r="D6" s="44">
        <v>17</v>
      </c>
      <c r="E6" s="44">
        <v>32</v>
      </c>
      <c r="F6" s="44">
        <v>10</v>
      </c>
      <c r="G6" s="44">
        <v>13</v>
      </c>
      <c r="H6" s="44">
        <v>7</v>
      </c>
      <c r="I6" s="44">
        <v>9</v>
      </c>
      <c r="J6" s="44">
        <v>8</v>
      </c>
      <c r="K6" s="14">
        <f>SUM(B6,C6,D6,E6,F6,G6,H6,I6,J6)</f>
        <v>132</v>
      </c>
    </row>
    <row r="7" spans="1:11" ht="13.5" customHeight="1">
      <c r="A7" s="5" t="s">
        <v>17</v>
      </c>
      <c r="B7" s="45">
        <v>5</v>
      </c>
      <c r="C7" s="45">
        <v>10</v>
      </c>
      <c r="D7" s="45">
        <v>10</v>
      </c>
      <c r="E7" s="45">
        <v>8</v>
      </c>
      <c r="F7" s="45">
        <v>6</v>
      </c>
      <c r="G7" s="45">
        <v>4</v>
      </c>
      <c r="H7" s="45">
        <v>5</v>
      </c>
      <c r="I7" s="45">
        <v>6</v>
      </c>
      <c r="J7" s="45">
        <v>0</v>
      </c>
      <c r="K7" s="15">
        <f>SUM(B7,C7,D7,E7,F7,G7,H7,I7,J7)</f>
        <v>54</v>
      </c>
    </row>
    <row r="8" spans="1:11" ht="13.5" customHeight="1">
      <c r="A8" s="6" t="s">
        <v>18</v>
      </c>
      <c r="B8" s="16">
        <f>SUM(B4:B7)</f>
        <v>324</v>
      </c>
      <c r="C8" s="16">
        <f aca="true" t="shared" si="0" ref="C8:I8">SUM(C4:C7)</f>
        <v>655</v>
      </c>
      <c r="D8" s="16">
        <f t="shared" si="0"/>
        <v>446</v>
      </c>
      <c r="E8" s="16">
        <f t="shared" si="0"/>
        <v>857</v>
      </c>
      <c r="F8" s="16">
        <f t="shared" si="0"/>
        <v>292</v>
      </c>
      <c r="G8" s="16">
        <f t="shared" si="0"/>
        <v>139</v>
      </c>
      <c r="H8" s="16">
        <f t="shared" si="0"/>
        <v>226</v>
      </c>
      <c r="I8" s="16">
        <f t="shared" si="0"/>
        <v>174</v>
      </c>
      <c r="J8" s="16">
        <f>SUM(J4:J7)</f>
        <v>114</v>
      </c>
      <c r="K8" s="16">
        <f>SUM(B8,C8,D8,E8,F8,G8,H8,I8,J8)</f>
        <v>3227</v>
      </c>
    </row>
    <row r="10" ht="13.5" customHeight="1">
      <c r="A10" s="24" t="s">
        <v>75</v>
      </c>
    </row>
    <row r="11" ht="13.5" customHeight="1">
      <c r="A11" s="24" t="s">
        <v>107</v>
      </c>
    </row>
    <row r="12" spans="1:11" ht="13.5" customHeight="1">
      <c r="A12" s="71" t="s">
        <v>0</v>
      </c>
      <c r="B12" s="71" t="s">
        <v>85</v>
      </c>
      <c r="C12" s="71"/>
      <c r="D12" s="71"/>
      <c r="E12" s="71"/>
      <c r="F12" s="71"/>
      <c r="G12" s="71"/>
      <c r="H12" s="71"/>
      <c r="I12" s="71"/>
      <c r="J12" s="71"/>
      <c r="K12" s="71"/>
    </row>
    <row r="13" spans="1:11" ht="41.25" customHeight="1">
      <c r="A13" s="71"/>
      <c r="B13" s="11" t="s">
        <v>86</v>
      </c>
      <c r="C13" s="11" t="s">
        <v>87</v>
      </c>
      <c r="D13" s="11" t="s">
        <v>88</v>
      </c>
      <c r="E13" s="12" t="s">
        <v>9</v>
      </c>
      <c r="F13" s="12" t="s">
        <v>10</v>
      </c>
      <c r="G13" s="11" t="s">
        <v>89</v>
      </c>
      <c r="H13" s="11" t="s">
        <v>90</v>
      </c>
      <c r="I13" s="12" t="s">
        <v>11</v>
      </c>
      <c r="J13" s="12" t="s">
        <v>12</v>
      </c>
      <c r="K13" s="12" t="s">
        <v>73</v>
      </c>
    </row>
    <row r="14" spans="1:11" ht="13.5" customHeight="1">
      <c r="A14" s="3" t="s">
        <v>14</v>
      </c>
      <c r="B14" s="43">
        <v>35</v>
      </c>
      <c r="C14" s="43">
        <v>122</v>
      </c>
      <c r="D14" s="43">
        <v>78</v>
      </c>
      <c r="E14" s="43">
        <v>187</v>
      </c>
      <c r="F14" s="43">
        <v>104</v>
      </c>
      <c r="G14" s="43">
        <v>15</v>
      </c>
      <c r="H14" s="43">
        <v>53</v>
      </c>
      <c r="I14" s="43">
        <v>123</v>
      </c>
      <c r="J14" s="43">
        <v>13</v>
      </c>
      <c r="K14" s="13">
        <f>SUM(B14:J14)</f>
        <v>730</v>
      </c>
    </row>
    <row r="15" spans="1:11" ht="13.5" customHeight="1">
      <c r="A15" s="4" t="s">
        <v>15</v>
      </c>
      <c r="B15" s="44">
        <v>21</v>
      </c>
      <c r="C15" s="44">
        <v>77</v>
      </c>
      <c r="D15" s="44">
        <v>51</v>
      </c>
      <c r="E15" s="44">
        <v>95</v>
      </c>
      <c r="F15" s="44">
        <v>55</v>
      </c>
      <c r="G15" s="44">
        <v>18</v>
      </c>
      <c r="H15" s="44">
        <v>29</v>
      </c>
      <c r="I15" s="44">
        <v>59</v>
      </c>
      <c r="J15" s="44">
        <v>12</v>
      </c>
      <c r="K15" s="14">
        <f>SUM(B15:J15)</f>
        <v>417</v>
      </c>
    </row>
    <row r="16" spans="1:11" ht="13.5" customHeight="1">
      <c r="A16" s="4" t="s">
        <v>16</v>
      </c>
      <c r="B16" s="44">
        <v>7</v>
      </c>
      <c r="C16" s="44">
        <v>17</v>
      </c>
      <c r="D16" s="44">
        <v>8</v>
      </c>
      <c r="E16" s="44">
        <v>16</v>
      </c>
      <c r="F16" s="44">
        <v>5</v>
      </c>
      <c r="G16" s="44">
        <v>4</v>
      </c>
      <c r="H16" s="44">
        <v>8</v>
      </c>
      <c r="I16" s="44">
        <v>12</v>
      </c>
      <c r="J16" s="44">
        <v>3</v>
      </c>
      <c r="K16" s="14">
        <f>SUM(B16:J16)</f>
        <v>80</v>
      </c>
    </row>
    <row r="17" spans="1:11" ht="13.5" customHeight="1">
      <c r="A17" s="5" t="s">
        <v>17</v>
      </c>
      <c r="B17" s="45">
        <v>3</v>
      </c>
      <c r="C17" s="45">
        <v>4</v>
      </c>
      <c r="D17" s="45">
        <v>5</v>
      </c>
      <c r="E17" s="45">
        <v>2</v>
      </c>
      <c r="F17" s="45">
        <v>5</v>
      </c>
      <c r="G17" s="45">
        <v>1</v>
      </c>
      <c r="H17" s="45">
        <v>1</v>
      </c>
      <c r="I17" s="45">
        <v>7</v>
      </c>
      <c r="J17" s="45">
        <v>2</v>
      </c>
      <c r="K17" s="15">
        <f>SUM(B17:J17)</f>
        <v>30</v>
      </c>
    </row>
    <row r="18" spans="1:11" ht="13.5" customHeight="1">
      <c r="A18" s="6" t="s">
        <v>18</v>
      </c>
      <c r="B18" s="16">
        <f>SUM(B14:B17)</f>
        <v>66</v>
      </c>
      <c r="C18" s="16">
        <f aca="true" t="shared" si="1" ref="C18:K18">SUM(C14:C17)</f>
        <v>220</v>
      </c>
      <c r="D18" s="16">
        <f t="shared" si="1"/>
        <v>142</v>
      </c>
      <c r="E18" s="16">
        <f t="shared" si="1"/>
        <v>300</v>
      </c>
      <c r="F18" s="16">
        <f t="shared" si="1"/>
        <v>169</v>
      </c>
      <c r="G18" s="16">
        <f t="shared" si="1"/>
        <v>38</v>
      </c>
      <c r="H18" s="16">
        <f t="shared" si="1"/>
        <v>91</v>
      </c>
      <c r="I18" s="16">
        <f t="shared" si="1"/>
        <v>201</v>
      </c>
      <c r="J18" s="16">
        <f t="shared" si="1"/>
        <v>30</v>
      </c>
      <c r="K18" s="16">
        <f t="shared" si="1"/>
        <v>1257</v>
      </c>
    </row>
    <row r="20" spans="1:2" ht="13.5" customHeight="1">
      <c r="A20" s="24" t="s">
        <v>78</v>
      </c>
      <c r="B20" s="1" t="s">
        <v>107</v>
      </c>
    </row>
    <row r="21" spans="1:11" ht="13.5" customHeight="1">
      <c r="A21" s="71" t="s">
        <v>0</v>
      </c>
      <c r="B21" s="71" t="s">
        <v>85</v>
      </c>
      <c r="C21" s="71"/>
      <c r="D21" s="71"/>
      <c r="E21" s="71"/>
      <c r="F21" s="71"/>
      <c r="G21" s="71"/>
      <c r="H21" s="71"/>
      <c r="I21" s="71"/>
      <c r="J21" s="71"/>
      <c r="K21" s="71"/>
    </row>
    <row r="22" spans="1:11" ht="41.25" customHeight="1">
      <c r="A22" s="71"/>
      <c r="B22" s="11" t="s">
        <v>86</v>
      </c>
      <c r="C22" s="11" t="s">
        <v>87</v>
      </c>
      <c r="D22" s="11" t="s">
        <v>88</v>
      </c>
      <c r="E22" s="12" t="s">
        <v>9</v>
      </c>
      <c r="F22" s="12" t="s">
        <v>10</v>
      </c>
      <c r="G22" s="11" t="s">
        <v>89</v>
      </c>
      <c r="H22" s="11" t="s">
        <v>90</v>
      </c>
      <c r="I22" s="12" t="s">
        <v>11</v>
      </c>
      <c r="J22" s="12" t="s">
        <v>12</v>
      </c>
      <c r="K22" s="12" t="s">
        <v>73</v>
      </c>
    </row>
    <row r="23" spans="1:11" ht="13.5" customHeight="1">
      <c r="A23" s="3" t="s">
        <v>14</v>
      </c>
      <c r="B23" s="43">
        <f>SUM(B4,B14)</f>
        <v>224</v>
      </c>
      <c r="C23" s="43">
        <f aca="true" t="shared" si="2" ref="C23:J23">SUM(C4,C14)</f>
        <v>578</v>
      </c>
      <c r="D23" s="43">
        <f t="shared" si="2"/>
        <v>382</v>
      </c>
      <c r="E23" s="43">
        <f t="shared" si="2"/>
        <v>767</v>
      </c>
      <c r="F23" s="43">
        <f t="shared" si="2"/>
        <v>310</v>
      </c>
      <c r="G23" s="43">
        <f t="shared" si="2"/>
        <v>98</v>
      </c>
      <c r="H23" s="43">
        <f t="shared" si="2"/>
        <v>211</v>
      </c>
      <c r="I23" s="43">
        <f t="shared" si="2"/>
        <v>229</v>
      </c>
      <c r="J23" s="43">
        <f t="shared" si="2"/>
        <v>96</v>
      </c>
      <c r="K23" s="13">
        <f>SUM(B23:J23)</f>
        <v>2895</v>
      </c>
    </row>
    <row r="24" spans="1:11" ht="13.5" customHeight="1">
      <c r="A24" s="4" t="s">
        <v>15</v>
      </c>
      <c r="B24" s="44">
        <f>SUM(B5,B15)</f>
        <v>132</v>
      </c>
      <c r="C24" s="44">
        <f aca="true" t="shared" si="3" ref="C24:J24">SUM(C5,C15)</f>
        <v>249</v>
      </c>
      <c r="D24" s="44">
        <f t="shared" si="3"/>
        <v>166</v>
      </c>
      <c r="E24" s="44">
        <f t="shared" si="3"/>
        <v>332</v>
      </c>
      <c r="F24" s="44">
        <f t="shared" si="3"/>
        <v>125</v>
      </c>
      <c r="G24" s="44">
        <f t="shared" si="3"/>
        <v>57</v>
      </c>
      <c r="H24" s="44">
        <f t="shared" si="3"/>
        <v>85</v>
      </c>
      <c r="I24" s="44">
        <f t="shared" si="3"/>
        <v>112</v>
      </c>
      <c r="J24" s="44">
        <f t="shared" si="3"/>
        <v>35</v>
      </c>
      <c r="K24" s="14">
        <f>SUM(B24:J24)</f>
        <v>1293</v>
      </c>
    </row>
    <row r="25" spans="1:11" ht="13.5" customHeight="1">
      <c r="A25" s="4" t="s">
        <v>16</v>
      </c>
      <c r="B25" s="44">
        <f aca="true" t="shared" si="4" ref="B25:J25">SUM(B6,B16)</f>
        <v>26</v>
      </c>
      <c r="C25" s="44">
        <f t="shared" si="4"/>
        <v>34</v>
      </c>
      <c r="D25" s="44">
        <f t="shared" si="4"/>
        <v>25</v>
      </c>
      <c r="E25" s="44">
        <f t="shared" si="4"/>
        <v>48</v>
      </c>
      <c r="F25" s="44">
        <f t="shared" si="4"/>
        <v>15</v>
      </c>
      <c r="G25" s="44">
        <f t="shared" si="4"/>
        <v>17</v>
      </c>
      <c r="H25" s="44">
        <f t="shared" si="4"/>
        <v>15</v>
      </c>
      <c r="I25" s="44">
        <f t="shared" si="4"/>
        <v>21</v>
      </c>
      <c r="J25" s="44">
        <f t="shared" si="4"/>
        <v>11</v>
      </c>
      <c r="K25" s="14">
        <f>SUM(B25:J25)</f>
        <v>212</v>
      </c>
    </row>
    <row r="26" spans="1:11" ht="13.5" customHeight="1">
      <c r="A26" s="5" t="s">
        <v>17</v>
      </c>
      <c r="B26" s="45">
        <f aca="true" t="shared" si="5" ref="B26:J26">SUM(B7,B17)</f>
        <v>8</v>
      </c>
      <c r="C26" s="45">
        <f t="shared" si="5"/>
        <v>14</v>
      </c>
      <c r="D26" s="45">
        <f t="shared" si="5"/>
        <v>15</v>
      </c>
      <c r="E26" s="45">
        <f t="shared" si="5"/>
        <v>10</v>
      </c>
      <c r="F26" s="45">
        <f t="shared" si="5"/>
        <v>11</v>
      </c>
      <c r="G26" s="45">
        <f t="shared" si="5"/>
        <v>5</v>
      </c>
      <c r="H26" s="45">
        <f t="shared" si="5"/>
        <v>6</v>
      </c>
      <c r="I26" s="45">
        <f t="shared" si="5"/>
        <v>13</v>
      </c>
      <c r="J26" s="45">
        <f t="shared" si="5"/>
        <v>2</v>
      </c>
      <c r="K26" s="15">
        <f>SUM(B26:J26)</f>
        <v>84</v>
      </c>
    </row>
    <row r="27" spans="1:11" ht="13.5" customHeight="1">
      <c r="A27" s="6" t="s">
        <v>18</v>
      </c>
      <c r="B27" s="16">
        <f aca="true" t="shared" si="6" ref="B27:K27">SUM(B23:B26)</f>
        <v>390</v>
      </c>
      <c r="C27" s="16">
        <f t="shared" si="6"/>
        <v>875</v>
      </c>
      <c r="D27" s="16">
        <f t="shared" si="6"/>
        <v>588</v>
      </c>
      <c r="E27" s="16">
        <f t="shared" si="6"/>
        <v>1157</v>
      </c>
      <c r="F27" s="16">
        <f t="shared" si="6"/>
        <v>461</v>
      </c>
      <c r="G27" s="16">
        <f t="shared" si="6"/>
        <v>177</v>
      </c>
      <c r="H27" s="16">
        <f t="shared" si="6"/>
        <v>317</v>
      </c>
      <c r="I27" s="16">
        <f t="shared" si="6"/>
        <v>375</v>
      </c>
      <c r="J27" s="16">
        <f t="shared" si="6"/>
        <v>144</v>
      </c>
      <c r="K27" s="16">
        <f t="shared" si="6"/>
        <v>4484</v>
      </c>
    </row>
  </sheetData>
  <mergeCells count="6">
    <mergeCell ref="A21:A22"/>
    <mergeCell ref="B21:K21"/>
    <mergeCell ref="B2:K2"/>
    <mergeCell ref="A2:A3"/>
    <mergeCell ref="A12:A13"/>
    <mergeCell ref="B12:K12"/>
  </mergeCells>
  <printOptions/>
  <pageMargins left="0.75" right="0.75" top="1" bottom="1" header="0.512" footer="0.51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9.625" style="1" customWidth="1"/>
    <col min="2" max="2" width="6.875" style="1" customWidth="1"/>
    <col min="3" max="5" width="7.25390625" style="1" customWidth="1"/>
    <col min="6" max="7" width="6.875" style="1" customWidth="1"/>
    <col min="8" max="9" width="7.25390625" style="1" customWidth="1"/>
    <col min="10" max="58" width="6.625" style="1" customWidth="1"/>
    <col min="59" max="16384" width="9.00390625" style="1" customWidth="1"/>
  </cols>
  <sheetData>
    <row r="1" spans="1:2" ht="13.5" customHeight="1">
      <c r="A1" s="24" t="s">
        <v>74</v>
      </c>
      <c r="B1" s="1" t="s">
        <v>109</v>
      </c>
    </row>
    <row r="2" spans="1:7" ht="13.5" customHeight="1">
      <c r="A2" s="71" t="s">
        <v>0</v>
      </c>
      <c r="B2" s="79" t="s">
        <v>40</v>
      </c>
      <c r="C2" s="80"/>
      <c r="D2" s="80"/>
      <c r="E2" s="80"/>
      <c r="F2" s="80"/>
      <c r="G2" s="81"/>
    </row>
    <row r="3" spans="1:7" ht="53.25" customHeight="1">
      <c r="A3" s="71"/>
      <c r="B3" s="11" t="s">
        <v>39</v>
      </c>
      <c r="C3" s="12" t="s">
        <v>59</v>
      </c>
      <c r="D3" s="12" t="s">
        <v>60</v>
      </c>
      <c r="E3" s="12" t="s">
        <v>61</v>
      </c>
      <c r="F3" s="12" t="s">
        <v>62</v>
      </c>
      <c r="G3" s="12" t="s">
        <v>18</v>
      </c>
    </row>
    <row r="4" spans="1:7" ht="13.5" customHeight="1">
      <c r="A4" s="3" t="s">
        <v>14</v>
      </c>
      <c r="B4" s="43">
        <v>822</v>
      </c>
      <c r="C4" s="43">
        <v>346</v>
      </c>
      <c r="D4" s="43">
        <v>648</v>
      </c>
      <c r="E4" s="43">
        <v>125</v>
      </c>
      <c r="F4" s="43">
        <v>69</v>
      </c>
      <c r="G4" s="20">
        <f>SUM(B4:F4)</f>
        <v>2010</v>
      </c>
    </row>
    <row r="5" spans="1:7" ht="13.5" customHeight="1">
      <c r="A5" s="4" t="s">
        <v>15</v>
      </c>
      <c r="B5" s="44">
        <v>267</v>
      </c>
      <c r="C5" s="44">
        <v>161</v>
      </c>
      <c r="D5" s="44">
        <v>312</v>
      </c>
      <c r="E5" s="44">
        <v>49</v>
      </c>
      <c r="F5" s="44">
        <v>28</v>
      </c>
      <c r="G5" s="21">
        <f>SUM(B5:F5)</f>
        <v>817</v>
      </c>
    </row>
    <row r="6" spans="1:7" ht="13.5" customHeight="1">
      <c r="A6" s="4" t="s">
        <v>16</v>
      </c>
      <c r="B6" s="44">
        <v>40</v>
      </c>
      <c r="C6" s="44">
        <v>25</v>
      </c>
      <c r="D6" s="44">
        <v>43</v>
      </c>
      <c r="E6" s="44">
        <v>9</v>
      </c>
      <c r="F6" s="44">
        <v>4</v>
      </c>
      <c r="G6" s="21">
        <f>SUM(B6:F6)</f>
        <v>121</v>
      </c>
    </row>
    <row r="7" spans="1:7" ht="13.5" customHeight="1">
      <c r="A7" s="5" t="s">
        <v>17</v>
      </c>
      <c r="B7" s="45">
        <v>19</v>
      </c>
      <c r="C7" s="45">
        <v>6</v>
      </c>
      <c r="D7" s="45">
        <v>23</v>
      </c>
      <c r="E7" s="45">
        <v>3</v>
      </c>
      <c r="F7" s="45">
        <v>0</v>
      </c>
      <c r="G7" s="22">
        <f>SUM(B7:F7)</f>
        <v>51</v>
      </c>
    </row>
    <row r="8" spans="1:7" ht="13.5" customHeight="1">
      <c r="A8" s="18" t="s">
        <v>18</v>
      </c>
      <c r="B8" s="19">
        <f>SUM(B4:B7)</f>
        <v>1148</v>
      </c>
      <c r="C8" s="19">
        <f>SUM(C4:C7)</f>
        <v>538</v>
      </c>
      <c r="D8" s="19">
        <f>SUM(D4:D7)</f>
        <v>1026</v>
      </c>
      <c r="E8" s="19">
        <f>SUM(E4:E7)</f>
        <v>186</v>
      </c>
      <c r="F8" s="19">
        <f>SUM(F4:F7)</f>
        <v>101</v>
      </c>
      <c r="G8" s="23">
        <f>SUM(B8:F8)</f>
        <v>2999</v>
      </c>
    </row>
    <row r="10" ht="13.5" customHeight="1">
      <c r="A10" s="24" t="s">
        <v>75</v>
      </c>
    </row>
    <row r="11" ht="13.5" customHeight="1">
      <c r="A11" s="24" t="s">
        <v>103</v>
      </c>
    </row>
    <row r="12" spans="1:7" ht="13.5" customHeight="1">
      <c r="A12" s="71" t="s">
        <v>0</v>
      </c>
      <c r="B12" s="86" t="s">
        <v>40</v>
      </c>
      <c r="C12" s="86"/>
      <c r="D12" s="86"/>
      <c r="E12" s="86"/>
      <c r="F12" s="86"/>
      <c r="G12" s="86"/>
    </row>
    <row r="13" spans="1:7" ht="53.25" customHeight="1">
      <c r="A13" s="71"/>
      <c r="B13" s="11" t="s">
        <v>96</v>
      </c>
      <c r="C13" s="12" t="s">
        <v>97</v>
      </c>
      <c r="D13" s="12" t="s">
        <v>98</v>
      </c>
      <c r="E13" s="12" t="s">
        <v>99</v>
      </c>
      <c r="F13" s="12" t="s">
        <v>100</v>
      </c>
      <c r="G13" s="12" t="s">
        <v>18</v>
      </c>
    </row>
    <row r="14" spans="1:7" ht="13.5" customHeight="1">
      <c r="A14" s="3" t="s">
        <v>14</v>
      </c>
      <c r="B14" s="46">
        <v>306</v>
      </c>
      <c r="C14" s="46">
        <v>97</v>
      </c>
      <c r="D14" s="46">
        <v>106</v>
      </c>
      <c r="E14" s="46">
        <v>38</v>
      </c>
      <c r="F14" s="46">
        <v>32</v>
      </c>
      <c r="G14" s="46">
        <f>SUM(B14:F14)</f>
        <v>579</v>
      </c>
    </row>
    <row r="15" spans="1:7" ht="13.5" customHeight="1">
      <c r="A15" s="4" t="s">
        <v>15</v>
      </c>
      <c r="B15" s="47">
        <v>154</v>
      </c>
      <c r="C15" s="47">
        <v>62</v>
      </c>
      <c r="D15" s="47">
        <v>73</v>
      </c>
      <c r="E15" s="47">
        <v>25</v>
      </c>
      <c r="F15" s="47">
        <v>32</v>
      </c>
      <c r="G15" s="47">
        <f>SUM(B15:F15)</f>
        <v>346</v>
      </c>
    </row>
    <row r="16" spans="1:7" ht="13.5" customHeight="1">
      <c r="A16" s="4" t="s">
        <v>16</v>
      </c>
      <c r="B16" s="47">
        <v>18</v>
      </c>
      <c r="C16" s="47">
        <v>15</v>
      </c>
      <c r="D16" s="47">
        <v>18</v>
      </c>
      <c r="E16" s="47">
        <v>5</v>
      </c>
      <c r="F16" s="47">
        <v>7</v>
      </c>
      <c r="G16" s="47">
        <f>SUM(B16:F16)</f>
        <v>63</v>
      </c>
    </row>
    <row r="17" spans="1:7" ht="13.5" customHeight="1">
      <c r="A17" s="5" t="s">
        <v>17</v>
      </c>
      <c r="B17" s="48">
        <v>8</v>
      </c>
      <c r="C17" s="48">
        <v>6</v>
      </c>
      <c r="D17" s="48">
        <v>4</v>
      </c>
      <c r="E17" s="48">
        <v>4</v>
      </c>
      <c r="F17" s="48">
        <v>3</v>
      </c>
      <c r="G17" s="48">
        <f>SUM(B17:F17)</f>
        <v>25</v>
      </c>
    </row>
    <row r="18" spans="1:7" ht="13.5" customHeight="1">
      <c r="A18" s="6" t="s">
        <v>18</v>
      </c>
      <c r="B18" s="49">
        <f aca="true" t="shared" si="0" ref="B18:G18">SUM(B14:B17)</f>
        <v>486</v>
      </c>
      <c r="C18" s="49">
        <f t="shared" si="0"/>
        <v>180</v>
      </c>
      <c r="D18" s="49">
        <f t="shared" si="0"/>
        <v>201</v>
      </c>
      <c r="E18" s="49">
        <f t="shared" si="0"/>
        <v>72</v>
      </c>
      <c r="F18" s="49">
        <f t="shared" si="0"/>
        <v>74</v>
      </c>
      <c r="G18" s="49">
        <f t="shared" si="0"/>
        <v>1013</v>
      </c>
    </row>
    <row r="20" spans="1:2" ht="13.5" customHeight="1">
      <c r="A20" s="24" t="s">
        <v>78</v>
      </c>
      <c r="B20" s="1" t="s">
        <v>103</v>
      </c>
    </row>
    <row r="21" spans="1:7" ht="13.5" customHeight="1">
      <c r="A21" s="71" t="s">
        <v>0</v>
      </c>
      <c r="B21" s="86" t="s">
        <v>40</v>
      </c>
      <c r="C21" s="86"/>
      <c r="D21" s="86"/>
      <c r="E21" s="86"/>
      <c r="F21" s="86"/>
      <c r="G21" s="86"/>
    </row>
    <row r="22" spans="1:7" ht="53.25" customHeight="1">
      <c r="A22" s="71"/>
      <c r="B22" s="11" t="s">
        <v>96</v>
      </c>
      <c r="C22" s="12" t="s">
        <v>97</v>
      </c>
      <c r="D22" s="12" t="s">
        <v>98</v>
      </c>
      <c r="E22" s="12" t="s">
        <v>99</v>
      </c>
      <c r="F22" s="12" t="s">
        <v>100</v>
      </c>
      <c r="G22" s="12" t="s">
        <v>18</v>
      </c>
    </row>
    <row r="23" spans="1:7" ht="13.5" customHeight="1">
      <c r="A23" s="3" t="s">
        <v>14</v>
      </c>
      <c r="B23" s="46">
        <f>SUM(B4,B14)</f>
        <v>1128</v>
      </c>
      <c r="C23" s="46">
        <f>SUM(C4,C14)</f>
        <v>443</v>
      </c>
      <c r="D23" s="46">
        <f>SUM(D4,D14)</f>
        <v>754</v>
      </c>
      <c r="E23" s="46">
        <f>SUM(E4,E14)</f>
        <v>163</v>
      </c>
      <c r="F23" s="46">
        <f>SUM(F4,F14)</f>
        <v>101</v>
      </c>
      <c r="G23" s="46">
        <f>SUM(B23:F23)</f>
        <v>2589</v>
      </c>
    </row>
    <row r="24" spans="1:7" ht="13.5" customHeight="1">
      <c r="A24" s="4" t="s">
        <v>15</v>
      </c>
      <c r="B24" s="47">
        <f>SUM(B5,B15)</f>
        <v>421</v>
      </c>
      <c r="C24" s="47">
        <f>SUM(C5,C15)</f>
        <v>223</v>
      </c>
      <c r="D24" s="47">
        <f>SUM(D5,D15)</f>
        <v>385</v>
      </c>
      <c r="E24" s="47">
        <f>SUM(E5,E15)</f>
        <v>74</v>
      </c>
      <c r="F24" s="47">
        <f>SUM(F5,F15)</f>
        <v>60</v>
      </c>
      <c r="G24" s="47">
        <f>SUM(B24:F24)</f>
        <v>1163</v>
      </c>
    </row>
    <row r="25" spans="1:7" ht="13.5" customHeight="1">
      <c r="A25" s="4" t="s">
        <v>16</v>
      </c>
      <c r="B25" s="47">
        <f>SUM(B6,B16)</f>
        <v>58</v>
      </c>
      <c r="C25" s="47">
        <f>SUM(C6,C16)</f>
        <v>40</v>
      </c>
      <c r="D25" s="47">
        <f>SUM(D6,D16)</f>
        <v>61</v>
      </c>
      <c r="E25" s="47">
        <f>SUM(E6,E16)</f>
        <v>14</v>
      </c>
      <c r="F25" s="47">
        <f>SUM(F6,F16)</f>
        <v>11</v>
      </c>
      <c r="G25" s="47">
        <f>SUM(B25:F25)</f>
        <v>184</v>
      </c>
    </row>
    <row r="26" spans="1:7" ht="13.5" customHeight="1">
      <c r="A26" s="5" t="s">
        <v>17</v>
      </c>
      <c r="B26" s="48">
        <f>SUM(B7,B17)</f>
        <v>27</v>
      </c>
      <c r="C26" s="48">
        <f>SUM(C7,C17)</f>
        <v>12</v>
      </c>
      <c r="D26" s="48">
        <f>SUM(D7,D17)</f>
        <v>27</v>
      </c>
      <c r="E26" s="48">
        <f>SUM(E7,E17)</f>
        <v>7</v>
      </c>
      <c r="F26" s="48">
        <f>SUM(F7,F17)</f>
        <v>3</v>
      </c>
      <c r="G26" s="48">
        <f>SUM(B26:F26)</f>
        <v>76</v>
      </c>
    </row>
    <row r="27" spans="1:7" ht="13.5" customHeight="1">
      <c r="A27" s="6" t="s">
        <v>18</v>
      </c>
      <c r="B27" s="49">
        <f aca="true" t="shared" si="1" ref="B27:G27">SUM(B23:B26)</f>
        <v>1634</v>
      </c>
      <c r="C27" s="49">
        <f t="shared" si="1"/>
        <v>718</v>
      </c>
      <c r="D27" s="49">
        <f t="shared" si="1"/>
        <v>1227</v>
      </c>
      <c r="E27" s="49">
        <f t="shared" si="1"/>
        <v>258</v>
      </c>
      <c r="F27" s="49">
        <f t="shared" si="1"/>
        <v>175</v>
      </c>
      <c r="G27" s="49">
        <f t="shared" si="1"/>
        <v>4012</v>
      </c>
    </row>
  </sheetData>
  <mergeCells count="6">
    <mergeCell ref="A21:A22"/>
    <mergeCell ref="B21:G21"/>
    <mergeCell ref="A2:A3"/>
    <mergeCell ref="B2:G2"/>
    <mergeCell ref="A12:A13"/>
    <mergeCell ref="B12:G12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machisen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machisen</dc:creator>
  <cp:keywords/>
  <dc:description/>
  <cp:lastModifiedBy>inanami</cp:lastModifiedBy>
  <cp:lastPrinted>2000-10-10T05:22:30Z</cp:lastPrinted>
  <dcterms:created xsi:type="dcterms:W3CDTF">2000-07-04T01:51:45Z</dcterms:created>
  <dcterms:modified xsi:type="dcterms:W3CDTF">2001-03-19T10:31:34Z</dcterms:modified>
  <cp:category/>
  <cp:version/>
  <cp:contentType/>
  <cp:contentStatus/>
</cp:coreProperties>
</file>